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1740"/>
  </bookViews>
  <sheets>
    <sheet name="导出计数_专业" sheetId="5" r:id="rId1"/>
  </sheets>
  <definedNames>
    <definedName name="_xlnm._FilterDatabase" localSheetId="0" hidden="1">导出计数_专业!$A$1:$G$86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<sst xmlns="http://schemas.openxmlformats.org/spreadsheetml/2006/main" count="128" uniqueCount="110">
  <si>
    <t>河南牧业经济学院2027届毕业生生源信息及校园招聘联系方式</t>
  </si>
  <si>
    <t>学院</t>
  </si>
  <si>
    <t>专业</t>
  </si>
  <si>
    <t>本科</t>
  </si>
  <si>
    <t>专科</t>
  </si>
  <si>
    <t>总计</t>
  </si>
  <si>
    <t>联系人及电话</t>
  </si>
  <si>
    <t>所在校区</t>
  </si>
  <si>
    <t>包装与印刷工程学院</t>
  </si>
  <si>
    <t>曾迎霄 13663718338</t>
  </si>
  <si>
    <t>龙子湖</t>
  </si>
  <si>
    <t>包装工程</t>
  </si>
  <si>
    <t>动物科技学院</t>
  </si>
  <si>
    <t>陈天阳18236919829</t>
  </si>
  <si>
    <t>动物科学</t>
  </si>
  <si>
    <t>水产养殖学</t>
  </si>
  <si>
    <t>智慧牧业科学与工程</t>
  </si>
  <si>
    <t>动物医药学院</t>
  </si>
  <si>
    <t>郭科威 18637962965</t>
  </si>
  <si>
    <t>动物药学</t>
  </si>
  <si>
    <t>动物医学</t>
  </si>
  <si>
    <t>动物医学(学制五年)</t>
  </si>
  <si>
    <t>动植物检疫</t>
  </si>
  <si>
    <t>制药工程</t>
  </si>
  <si>
    <t>中兽医学</t>
  </si>
  <si>
    <t>工商管理学院</t>
  </si>
  <si>
    <t>袁彪 19138005155</t>
  </si>
  <si>
    <t>英才</t>
  </si>
  <si>
    <t>工程造价</t>
  </si>
  <si>
    <t>工商管理</t>
  </si>
  <si>
    <t>国际商务</t>
  </si>
  <si>
    <t>市场营销(数字化营销方向)</t>
  </si>
  <si>
    <t>国际教育学院</t>
  </si>
  <si>
    <t>黄俊朋 15093056004</t>
  </si>
  <si>
    <t>大数据技术(中外合作办学)</t>
  </si>
  <si>
    <t>大数据与会计(中外合作办学)</t>
  </si>
  <si>
    <t>物流管理(中外合作办学)</t>
  </si>
  <si>
    <t>金融与会计学院</t>
  </si>
  <si>
    <t>张世卿15238099717</t>
  </si>
  <si>
    <t>保险学</t>
  </si>
  <si>
    <t>财务管理</t>
  </si>
  <si>
    <t>会计学</t>
  </si>
  <si>
    <t>会计学(ACCA方向)</t>
  </si>
  <si>
    <t>会计学(CIMA方向)</t>
  </si>
  <si>
    <t>会计学(智慧会计方向)</t>
  </si>
  <si>
    <t>会计学(注册会计师方向)</t>
  </si>
  <si>
    <t>金融学(智慧金融方向)</t>
  </si>
  <si>
    <t>审计学</t>
  </si>
  <si>
    <t>投资学</t>
  </si>
  <si>
    <t>经济与贸易学院</t>
  </si>
  <si>
    <t>张云 15939151365</t>
  </si>
  <si>
    <t>国际经济与贸易</t>
  </si>
  <si>
    <t>农林经济管理</t>
  </si>
  <si>
    <t>商务经济学</t>
  </si>
  <si>
    <t>统计学</t>
  </si>
  <si>
    <t>卡洛理工国际学院</t>
  </si>
  <si>
    <t>李东海18894039626</t>
  </si>
  <si>
    <t>酿酒工程</t>
  </si>
  <si>
    <t>数据科学与大数据技术</t>
  </si>
  <si>
    <t>旅游学院</t>
  </si>
  <si>
    <t>陈俊元13838052107</t>
  </si>
  <si>
    <t>会展经济与管理</t>
  </si>
  <si>
    <t>酒店管理</t>
  </si>
  <si>
    <t>酒店管理与数字化运营</t>
  </si>
  <si>
    <t>旅游管理</t>
  </si>
  <si>
    <t>能源与智能工程学院</t>
  </si>
  <si>
    <t>郑润东 18790285182</t>
  </si>
  <si>
    <t>北林</t>
  </si>
  <si>
    <t>机器人工程</t>
  </si>
  <si>
    <t>建筑环境与能源应用工程</t>
  </si>
  <si>
    <t>能源与动力工程</t>
  </si>
  <si>
    <t>自动化</t>
  </si>
  <si>
    <t>自动化(控制智能化方向)</t>
  </si>
  <si>
    <t>软件学院</t>
  </si>
  <si>
    <t>刘文东15515536400</t>
  </si>
  <si>
    <t>软件技术(UI设计方向)</t>
  </si>
  <si>
    <t>数字媒体技术(界面交互方向)</t>
  </si>
  <si>
    <t>数字媒体技术(学制两年)</t>
  </si>
  <si>
    <t>生命科学学院</t>
  </si>
  <si>
    <t>马肖静13937122653</t>
  </si>
  <si>
    <t>生物工程</t>
  </si>
  <si>
    <t>园林</t>
  </si>
  <si>
    <t>食品科学学院</t>
  </si>
  <si>
    <t>朱孔迪15938702692</t>
  </si>
  <si>
    <t>食品科学与工程</t>
  </si>
  <si>
    <t>食品科学与工程(预制食品加工方向)</t>
  </si>
  <si>
    <t>食品质量与安全</t>
  </si>
  <si>
    <t>外国语学院</t>
  </si>
  <si>
    <t>李嘉楠18436680527</t>
  </si>
  <si>
    <t>商务英语</t>
  </si>
  <si>
    <t>文法学院</t>
  </si>
  <si>
    <t>叶新源19711094660</t>
  </si>
  <si>
    <t>家政学</t>
  </si>
  <si>
    <t>网络与新媒体</t>
  </si>
  <si>
    <t>知识产权</t>
  </si>
  <si>
    <t>物流与电商学院</t>
  </si>
  <si>
    <t>党旭豪18749569251</t>
  </si>
  <si>
    <t>电子商务</t>
  </si>
  <si>
    <t>物流工程</t>
  </si>
  <si>
    <t>物流管理</t>
  </si>
  <si>
    <t>信息工程学院</t>
  </si>
  <si>
    <t>鄢宇15639693165</t>
  </si>
  <si>
    <t>软件工程</t>
  </si>
  <si>
    <t>数字媒体技术</t>
  </si>
  <si>
    <t>物联网工程</t>
  </si>
  <si>
    <t>艺术学院(公共艺术教学部）</t>
  </si>
  <si>
    <t>赵森18538228013</t>
  </si>
  <si>
    <t>服装与服饰设计</t>
  </si>
  <si>
    <t>环境设计</t>
  </si>
  <si>
    <t>视觉传达设计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</si>
</sst>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8"/>
      <name val="微软雅黑"/>
      <charset val="134"/>
    </font>
    <font>
      <b/>
      <sz val="11"/>
      <color theme="1"/>
      <name val="微软雅黑"/>
      <charset val="134"/>
    </font>
    <font>
      <b/>
      <sz val="10"/>
      <color indexed="8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4" borderId="8">
      <alignment vertical="center"/>
    </xf>
    <xf numFmtId="0" fontId="17" fillId="5" borderId="9">
      <alignment vertical="center"/>
    </xf>
    <xf numFmtId="0" fontId="18" fillId="5" borderId="8">
      <alignment vertical="center"/>
    </xf>
    <xf numFmtId="0" fontId="19" fillId="6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6"/>
  <sheetViews>
    <sheetView tabSelected="1" workbookViewId="0">
      <pane ySplit="2" topLeftCell="A76" activePane="bottomLeft" state="frozen"/>
      <selection/>
      <selection pane="bottomLeft" activeCell="B91" sqref="B91"/>
    </sheetView>
  </sheetViews>
  <sheetFormatPr defaultColWidth="9" defaultRowHeight="16.8" outlineLevelCol="6"/>
  <cols>
    <col min="1" max="1" width="27.625" customWidth="1"/>
    <col min="2" max="2" width="34.3173076923077" customWidth="1"/>
    <col min="3" max="5" width="7.76923076923077" style="1" customWidth="1"/>
    <col min="6" max="6" width="22.9134615384615" style="2" customWidth="1"/>
    <col min="7" max="7" width="12.8173076923077" style="3" customWidth="1"/>
  </cols>
  <sheetData>
    <row r="1" ht="49" customHeight="1" spans="1:7">
      <c r="A1" s="4" t="s">
        <v>0</v>
      </c>
      <c r="B1" s="4"/>
      <c r="C1" s="4"/>
      <c r="D1" s="4"/>
      <c r="E1" s="4"/>
      <c r="F1" s="4"/>
      <c r="G1" s="4"/>
    </row>
    <row r="2" ht="34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3" customHeight="1" spans="1:7">
      <c r="A3" s="6" t="s">
        <v>8</v>
      </c>
      <c r="B3" s="7"/>
      <c r="C3" s="8">
        <f>C4</f>
        <v>344</v>
      </c>
      <c r="D3" s="8"/>
      <c r="E3" s="8">
        <f t="shared" ref="E3:E22" si="0">C3+D3</f>
        <v>344</v>
      </c>
      <c r="F3" s="9" t="s">
        <v>9</v>
      </c>
      <c r="G3" s="10" t="s">
        <v>10</v>
      </c>
    </row>
    <row r="4" ht="23" customHeight="1" spans="1:7">
      <c r="A4" s="11"/>
      <c r="B4" s="12" t="s">
        <v>11</v>
      </c>
      <c r="C4" s="13">
        <v>344</v>
      </c>
      <c r="D4" s="13"/>
      <c r="E4" s="13">
        <f t="shared" si="0"/>
        <v>344</v>
      </c>
      <c r="F4" s="14"/>
      <c r="G4" s="15"/>
    </row>
    <row r="5" ht="23" customHeight="1" spans="1:7">
      <c r="A5" s="6" t="s">
        <v>12</v>
      </c>
      <c r="B5" s="7"/>
      <c r="C5" s="8">
        <f>C6+C7+C8</f>
        <v>544</v>
      </c>
      <c r="D5" s="8"/>
      <c r="E5" s="8">
        <f t="shared" si="0"/>
        <v>544</v>
      </c>
      <c r="F5" s="16" t="s">
        <v>13</v>
      </c>
      <c r="G5" s="10" t="s">
        <v>10</v>
      </c>
    </row>
    <row r="6" ht="23" customHeight="1" spans="1:7">
      <c r="A6" s="17"/>
      <c r="B6" s="12" t="s">
        <v>14</v>
      </c>
      <c r="C6" s="13">
        <v>365</v>
      </c>
      <c r="D6" s="13"/>
      <c r="E6" s="13">
        <f t="shared" si="0"/>
        <v>365</v>
      </c>
      <c r="F6" s="18"/>
      <c r="G6" s="19"/>
    </row>
    <row r="7" ht="23" customHeight="1" spans="1:7">
      <c r="A7" s="17"/>
      <c r="B7" s="12" t="s">
        <v>15</v>
      </c>
      <c r="C7" s="13">
        <v>52</v>
      </c>
      <c r="D7" s="13"/>
      <c r="E7" s="13">
        <f t="shared" si="0"/>
        <v>52</v>
      </c>
      <c r="F7" s="18"/>
      <c r="G7" s="19"/>
    </row>
    <row r="8" ht="23" customHeight="1" spans="1:7">
      <c r="A8" s="11"/>
      <c r="B8" s="12" t="s">
        <v>16</v>
      </c>
      <c r="C8" s="13">
        <v>127</v>
      </c>
      <c r="D8" s="13"/>
      <c r="E8" s="13">
        <f t="shared" si="0"/>
        <v>127</v>
      </c>
      <c r="F8" s="20"/>
      <c r="G8" s="15"/>
    </row>
    <row r="9" ht="23" customHeight="1" spans="1:7">
      <c r="A9" s="6" t="s">
        <v>17</v>
      </c>
      <c r="B9" s="7"/>
      <c r="C9" s="8">
        <f>C10+C11+C12+C13+C14+C15</f>
        <v>756</v>
      </c>
      <c r="D9" s="8"/>
      <c r="E9" s="8">
        <f t="shared" si="0"/>
        <v>756</v>
      </c>
      <c r="F9" s="9" t="s">
        <v>18</v>
      </c>
      <c r="G9" s="21" t="s">
        <v>10</v>
      </c>
    </row>
    <row r="10" ht="23" customHeight="1" spans="1:7">
      <c r="A10" s="17"/>
      <c r="B10" s="12" t="s">
        <v>19</v>
      </c>
      <c r="C10" s="13">
        <v>127</v>
      </c>
      <c r="D10" s="13"/>
      <c r="E10" s="13">
        <f t="shared" si="0"/>
        <v>127</v>
      </c>
      <c r="F10" s="22"/>
      <c r="G10" s="23"/>
    </row>
    <row r="11" ht="23" customHeight="1" spans="1:7">
      <c r="A11" s="17"/>
      <c r="B11" s="12" t="s">
        <v>20</v>
      </c>
      <c r="C11" s="13">
        <v>3</v>
      </c>
      <c r="D11" s="13"/>
      <c r="E11" s="13">
        <f t="shared" si="0"/>
        <v>3</v>
      </c>
      <c r="F11" s="22"/>
      <c r="G11" s="23"/>
    </row>
    <row r="12" ht="23" customHeight="1" spans="1:7">
      <c r="A12" s="17"/>
      <c r="B12" s="12" t="s">
        <v>21</v>
      </c>
      <c r="C12" s="13">
        <v>378</v>
      </c>
      <c r="D12" s="13"/>
      <c r="E12" s="13">
        <f t="shared" si="0"/>
        <v>378</v>
      </c>
      <c r="F12" s="22"/>
      <c r="G12" s="23"/>
    </row>
    <row r="13" ht="23" customHeight="1" spans="1:7">
      <c r="A13" s="17"/>
      <c r="B13" s="12" t="s">
        <v>22</v>
      </c>
      <c r="C13" s="13">
        <v>62</v>
      </c>
      <c r="D13" s="13"/>
      <c r="E13" s="13">
        <f t="shared" si="0"/>
        <v>62</v>
      </c>
      <c r="F13" s="22"/>
      <c r="G13" s="23"/>
    </row>
    <row r="14" ht="23" customHeight="1" spans="1:7">
      <c r="A14" s="17"/>
      <c r="B14" s="12" t="s">
        <v>23</v>
      </c>
      <c r="C14" s="13">
        <v>60</v>
      </c>
      <c r="D14" s="13"/>
      <c r="E14" s="13">
        <f t="shared" si="0"/>
        <v>60</v>
      </c>
      <c r="F14" s="22"/>
      <c r="G14" s="23"/>
    </row>
    <row r="15" ht="23" customHeight="1" spans="1:7">
      <c r="A15" s="11"/>
      <c r="B15" s="12" t="s">
        <v>24</v>
      </c>
      <c r="C15" s="13">
        <v>126</v>
      </c>
      <c r="D15" s="13"/>
      <c r="E15" s="13">
        <f t="shared" si="0"/>
        <v>126</v>
      </c>
      <c r="F15" s="14"/>
      <c r="G15" s="24"/>
    </row>
    <row r="16" ht="23" customHeight="1" spans="1:7">
      <c r="A16" s="6" t="s">
        <v>25</v>
      </c>
      <c r="B16" s="7"/>
      <c r="C16" s="8">
        <f>SUM($C$17:$C$20)</f>
        <v>193</v>
      </c>
      <c r="D16" s="8"/>
      <c r="E16" s="8">
        <f t="shared" si="0"/>
        <v>193</v>
      </c>
      <c r="F16" s="16" t="s">
        <v>26</v>
      </c>
      <c r="G16" s="21" t="s">
        <v>27</v>
      </c>
    </row>
    <row r="17" ht="23" customHeight="1" spans="1:7">
      <c r="A17" s="17"/>
      <c r="B17" s="12" t="s">
        <v>28</v>
      </c>
      <c r="C17" s="13">
        <v>48</v>
      </c>
      <c r="D17" s="13"/>
      <c r="E17" s="13">
        <f t="shared" si="0"/>
        <v>48</v>
      </c>
      <c r="F17" s="18"/>
      <c r="G17" s="23"/>
    </row>
    <row r="18" ht="23" customHeight="1" spans="1:7">
      <c r="A18" s="17"/>
      <c r="B18" s="12" t="s">
        <v>29</v>
      </c>
      <c r="C18" s="13">
        <v>53</v>
      </c>
      <c r="D18" s="13"/>
      <c r="E18" s="13">
        <f t="shared" si="0"/>
        <v>53</v>
      </c>
      <c r="F18" s="18"/>
      <c r="G18" s="23"/>
    </row>
    <row r="19" ht="23" customHeight="1" spans="1:7">
      <c r="A19" s="17"/>
      <c r="B19" s="12" t="s">
        <v>30</v>
      </c>
      <c r="C19" s="13">
        <v>44</v>
      </c>
      <c r="D19" s="13"/>
      <c r="E19" s="13">
        <f t="shared" si="0"/>
        <v>44</v>
      </c>
      <c r="F19" s="18"/>
      <c r="G19" s="23"/>
    </row>
    <row r="20" ht="23" customHeight="1" spans="1:7">
      <c r="A20" s="11"/>
      <c r="B20" s="12" t="s">
        <v>31</v>
      </c>
      <c r="C20" s="13">
        <v>48</v>
      </c>
      <c r="D20" s="13"/>
      <c r="E20" s="13">
        <f t="shared" si="0"/>
        <v>48</v>
      </c>
      <c r="F20" s="20"/>
      <c r="G20" s="24"/>
    </row>
    <row r="21" ht="23" customHeight="1" spans="1:7">
      <c r="A21" s="6" t="s">
        <v>32</v>
      </c>
      <c r="B21" s="7"/>
      <c r="C21" s="8">
        <f>SUM($C$22:$C$24)</f>
        <v>114</v>
      </c>
      <c r="D21" s="8">
        <f>SUM($D$22:$D$24)</f>
        <v>391</v>
      </c>
      <c r="E21" s="8">
        <f t="shared" si="0"/>
        <v>505</v>
      </c>
      <c r="F21" s="16" t="s">
        <v>33</v>
      </c>
      <c r="G21" s="25" t="s">
        <v>27</v>
      </c>
    </row>
    <row r="22" ht="23" customHeight="1" spans="1:7">
      <c r="A22" s="17"/>
      <c r="B22" s="12" t="s">
        <v>34</v>
      </c>
      <c r="C22" s="13"/>
      <c r="D22" s="13">
        <v>176</v>
      </c>
      <c r="E22" s="13">
        <v>176</v>
      </c>
      <c r="F22" s="18"/>
      <c r="G22" s="26"/>
    </row>
    <row r="23" ht="23" customHeight="1" spans="1:7">
      <c r="A23" s="17"/>
      <c r="B23" s="12" t="s">
        <v>35</v>
      </c>
      <c r="C23" s="13"/>
      <c r="D23" s="13">
        <v>215</v>
      </c>
      <c r="E23" s="13">
        <f>C23+D23</f>
        <v>215</v>
      </c>
      <c r="F23" s="18"/>
      <c r="G23" s="26"/>
    </row>
    <row r="24" ht="23" customHeight="1" spans="1:7">
      <c r="A24" s="11"/>
      <c r="B24" s="12" t="s">
        <v>36</v>
      </c>
      <c r="C24" s="13">
        <v>114</v>
      </c>
      <c r="D24" s="13"/>
      <c r="E24" s="13">
        <f>C24+D24</f>
        <v>114</v>
      </c>
      <c r="F24" s="20"/>
      <c r="G24" s="27"/>
    </row>
    <row r="25" ht="23" customHeight="1" spans="1:7">
      <c r="A25" s="6" t="s">
        <v>37</v>
      </c>
      <c r="B25" s="7"/>
      <c r="C25" s="8">
        <f>SUM($C$26:$C$35)</f>
        <v>1083</v>
      </c>
      <c r="D25" s="8"/>
      <c r="E25" s="8">
        <f>C25+D25</f>
        <v>1083</v>
      </c>
      <c r="F25" s="9" t="s">
        <v>38</v>
      </c>
      <c r="G25" s="21" t="s">
        <v>27</v>
      </c>
    </row>
    <row r="26" ht="23" customHeight="1" spans="1:7">
      <c r="A26" s="17"/>
      <c r="B26" s="12" t="s">
        <v>39</v>
      </c>
      <c r="C26" s="13">
        <v>39</v>
      </c>
      <c r="D26" s="13"/>
      <c r="E26" s="13">
        <f>C26+D26</f>
        <v>39</v>
      </c>
      <c r="F26" s="22"/>
      <c r="G26" s="23"/>
    </row>
    <row r="27" ht="23" customHeight="1" spans="1:7">
      <c r="A27" s="17"/>
      <c r="B27" s="12" t="s">
        <v>40</v>
      </c>
      <c r="C27" s="13">
        <v>67</v>
      </c>
      <c r="D27" s="13"/>
      <c r="E27" s="13">
        <f>C27+D27</f>
        <v>67</v>
      </c>
      <c r="F27" s="22"/>
      <c r="G27" s="23"/>
    </row>
    <row r="28" ht="23" customHeight="1" spans="1:7">
      <c r="A28" s="17"/>
      <c r="B28" s="12" t="s">
        <v>41</v>
      </c>
      <c r="C28" s="13">
        <v>71</v>
      </c>
      <c r="D28" s="13"/>
      <c r="E28" s="13">
        <v>71</v>
      </c>
      <c r="F28" s="22"/>
      <c r="G28" s="23"/>
    </row>
    <row r="29" ht="23" customHeight="1" spans="1:7">
      <c r="A29" s="17"/>
      <c r="B29" s="12" t="s">
        <v>42</v>
      </c>
      <c r="C29" s="13">
        <v>190</v>
      </c>
      <c r="D29" s="13"/>
      <c r="E29" s="13">
        <v>190</v>
      </c>
      <c r="F29" s="22"/>
      <c r="G29" s="23"/>
    </row>
    <row r="30" ht="23" customHeight="1" spans="1:7">
      <c r="A30" s="17"/>
      <c r="B30" s="12" t="s">
        <v>43</v>
      </c>
      <c r="C30" s="13">
        <v>177</v>
      </c>
      <c r="D30" s="13"/>
      <c r="E30" s="13">
        <f t="shared" ref="E30:E35" si="1">C30+D30</f>
        <v>177</v>
      </c>
      <c r="F30" s="22"/>
      <c r="G30" s="23"/>
    </row>
    <row r="31" ht="23" customHeight="1" spans="1:7">
      <c r="A31" s="17"/>
      <c r="B31" s="12" t="s">
        <v>44</v>
      </c>
      <c r="C31" s="13">
        <v>203</v>
      </c>
      <c r="D31" s="13"/>
      <c r="E31" s="13">
        <f t="shared" si="1"/>
        <v>203</v>
      </c>
      <c r="F31" s="22"/>
      <c r="G31" s="23"/>
    </row>
    <row r="32" ht="23" customHeight="1" spans="1:7">
      <c r="A32" s="17"/>
      <c r="B32" s="12" t="s">
        <v>45</v>
      </c>
      <c r="C32" s="13">
        <v>66</v>
      </c>
      <c r="D32" s="13"/>
      <c r="E32" s="13">
        <f t="shared" si="1"/>
        <v>66</v>
      </c>
      <c r="F32" s="22"/>
      <c r="G32" s="23"/>
    </row>
    <row r="33" ht="23" customHeight="1" spans="1:7">
      <c r="A33" s="17"/>
      <c r="B33" s="12" t="s">
        <v>46</v>
      </c>
      <c r="C33" s="13">
        <v>159</v>
      </c>
      <c r="D33" s="13"/>
      <c r="E33" s="13">
        <f t="shared" si="1"/>
        <v>159</v>
      </c>
      <c r="F33" s="22"/>
      <c r="G33" s="23"/>
    </row>
    <row r="34" ht="23" customHeight="1" spans="1:7">
      <c r="A34" s="17"/>
      <c r="B34" s="12" t="s">
        <v>47</v>
      </c>
      <c r="C34" s="13">
        <v>67</v>
      </c>
      <c r="D34" s="13"/>
      <c r="E34" s="13">
        <f t="shared" si="1"/>
        <v>67</v>
      </c>
      <c r="F34" s="22"/>
      <c r="G34" s="23"/>
    </row>
    <row r="35" ht="23" customHeight="1" spans="1:7">
      <c r="A35" s="11"/>
      <c r="B35" s="12" t="s">
        <v>48</v>
      </c>
      <c r="C35" s="13">
        <v>44</v>
      </c>
      <c r="D35" s="13"/>
      <c r="E35" s="13">
        <f t="shared" si="1"/>
        <v>44</v>
      </c>
      <c r="F35" s="14"/>
      <c r="G35" s="24"/>
    </row>
    <row r="36" ht="23" customHeight="1" spans="1:7">
      <c r="A36" s="6" t="s">
        <v>49</v>
      </c>
      <c r="B36" s="7"/>
      <c r="C36" s="8">
        <f>SUM($C$37:$C$40)</f>
        <v>269</v>
      </c>
      <c r="D36" s="8"/>
      <c r="E36" s="8">
        <f t="shared" ref="E36:E86" si="2">C36+D36</f>
        <v>269</v>
      </c>
      <c r="F36" s="9" t="s">
        <v>50</v>
      </c>
      <c r="G36" s="10" t="s">
        <v>27</v>
      </c>
    </row>
    <row r="37" ht="23" customHeight="1" spans="1:7">
      <c r="A37" s="17"/>
      <c r="B37" s="12" t="s">
        <v>51</v>
      </c>
      <c r="C37" s="13">
        <v>45</v>
      </c>
      <c r="D37" s="13"/>
      <c r="E37" s="13">
        <f t="shared" si="2"/>
        <v>45</v>
      </c>
      <c r="F37" s="22"/>
      <c r="G37" s="19"/>
    </row>
    <row r="38" ht="23" customHeight="1" spans="1:7">
      <c r="A38" s="17"/>
      <c r="B38" s="12" t="s">
        <v>52</v>
      </c>
      <c r="C38" s="13">
        <v>47</v>
      </c>
      <c r="D38" s="13"/>
      <c r="E38" s="13">
        <f t="shared" si="2"/>
        <v>47</v>
      </c>
      <c r="F38" s="22"/>
      <c r="G38" s="19"/>
    </row>
    <row r="39" ht="23" customHeight="1" spans="1:7">
      <c r="A39" s="17"/>
      <c r="B39" s="12" t="s">
        <v>53</v>
      </c>
      <c r="C39" s="13">
        <v>48</v>
      </c>
      <c r="D39" s="13"/>
      <c r="E39" s="13">
        <f t="shared" si="2"/>
        <v>48</v>
      </c>
      <c r="F39" s="22"/>
      <c r="G39" s="19"/>
    </row>
    <row r="40" ht="23" customHeight="1" spans="1:7">
      <c r="A40" s="11"/>
      <c r="B40" s="12" t="s">
        <v>54</v>
      </c>
      <c r="C40" s="13">
        <v>129</v>
      </c>
      <c r="D40" s="13"/>
      <c r="E40" s="13">
        <f t="shared" si="2"/>
        <v>129</v>
      </c>
      <c r="F40" s="14"/>
      <c r="G40" s="15"/>
    </row>
    <row r="41" ht="23" customHeight="1" spans="1:7">
      <c r="A41" s="6" t="s">
        <v>55</v>
      </c>
      <c r="B41" s="7"/>
      <c r="C41" s="8">
        <f>SUM($C$42:$C$44)</f>
        <v>244</v>
      </c>
      <c r="D41" s="8"/>
      <c r="E41" s="8">
        <f t="shared" si="2"/>
        <v>244</v>
      </c>
      <c r="F41" s="16" t="s">
        <v>56</v>
      </c>
      <c r="G41" s="10" t="s">
        <v>10</v>
      </c>
    </row>
    <row r="42" ht="23" customHeight="1" spans="1:7">
      <c r="A42" s="17"/>
      <c r="B42" s="12" t="s">
        <v>57</v>
      </c>
      <c r="C42" s="13">
        <v>70</v>
      </c>
      <c r="D42" s="13"/>
      <c r="E42" s="13">
        <f t="shared" si="2"/>
        <v>70</v>
      </c>
      <c r="F42" s="18"/>
      <c r="G42" s="19"/>
    </row>
    <row r="43" ht="23" customHeight="1" spans="1:7">
      <c r="A43" s="17"/>
      <c r="B43" s="12" t="s">
        <v>52</v>
      </c>
      <c r="C43" s="13">
        <v>71</v>
      </c>
      <c r="D43" s="13"/>
      <c r="E43" s="13">
        <f t="shared" si="2"/>
        <v>71</v>
      </c>
      <c r="F43" s="18"/>
      <c r="G43" s="19"/>
    </row>
    <row r="44" ht="23" customHeight="1" spans="1:7">
      <c r="A44" s="11"/>
      <c r="B44" s="12" t="s">
        <v>58</v>
      </c>
      <c r="C44" s="13">
        <v>103</v>
      </c>
      <c r="D44" s="13"/>
      <c r="E44" s="13">
        <f t="shared" si="2"/>
        <v>103</v>
      </c>
      <c r="F44" s="20"/>
      <c r="G44" s="15"/>
    </row>
    <row r="45" ht="23" customHeight="1" spans="1:7">
      <c r="A45" s="6" t="s">
        <v>59</v>
      </c>
      <c r="B45" s="7"/>
      <c r="C45" s="8">
        <f>SUM($C$46:$C$49)</f>
        <v>240</v>
      </c>
      <c r="D45" s="8">
        <f>SUM($D$46:$D$49)</f>
        <v>1</v>
      </c>
      <c r="E45" s="8">
        <f t="shared" si="2"/>
        <v>241</v>
      </c>
      <c r="F45" s="9" t="s">
        <v>60</v>
      </c>
      <c r="G45" s="21" t="s">
        <v>10</v>
      </c>
    </row>
    <row r="46" ht="23" customHeight="1" spans="1:7">
      <c r="A46" s="17"/>
      <c r="B46" s="12" t="s">
        <v>61</v>
      </c>
      <c r="C46" s="13">
        <v>112</v>
      </c>
      <c r="D46" s="13"/>
      <c r="E46" s="13">
        <f t="shared" si="2"/>
        <v>112</v>
      </c>
      <c r="F46" s="22"/>
      <c r="G46" s="23"/>
    </row>
    <row r="47" ht="23" customHeight="1" spans="1:7">
      <c r="A47" s="17"/>
      <c r="B47" s="12" t="s">
        <v>62</v>
      </c>
      <c r="C47" s="13">
        <v>76</v>
      </c>
      <c r="D47" s="13"/>
      <c r="E47" s="13">
        <f t="shared" si="2"/>
        <v>76</v>
      </c>
      <c r="F47" s="22"/>
      <c r="G47" s="23"/>
    </row>
    <row r="48" ht="23" customHeight="1" spans="1:7">
      <c r="A48" s="17"/>
      <c r="B48" s="12" t="s">
        <v>63</v>
      </c>
      <c r="C48" s="13"/>
      <c r="D48" s="13">
        <v>1</v>
      </c>
      <c r="E48" s="13">
        <f t="shared" si="2"/>
        <v>1</v>
      </c>
      <c r="F48" s="22"/>
      <c r="G48" s="23"/>
    </row>
    <row r="49" ht="23" customHeight="1" spans="1:7">
      <c r="A49" s="11"/>
      <c r="B49" s="12" t="s">
        <v>64</v>
      </c>
      <c r="C49" s="13">
        <v>52</v>
      </c>
      <c r="D49" s="13"/>
      <c r="E49" s="13">
        <f t="shared" si="2"/>
        <v>52</v>
      </c>
      <c r="F49" s="14"/>
      <c r="G49" s="24"/>
    </row>
    <row r="50" ht="23" customHeight="1" spans="1:7">
      <c r="A50" s="6" t="s">
        <v>65</v>
      </c>
      <c r="B50" s="7"/>
      <c r="C50" s="8">
        <f>SUM($C$51:$C$55)</f>
        <v>597</v>
      </c>
      <c r="D50" s="8"/>
      <c r="E50" s="8">
        <f t="shared" si="2"/>
        <v>597</v>
      </c>
      <c r="F50" s="9" t="s">
        <v>66</v>
      </c>
      <c r="G50" s="21" t="s">
        <v>67</v>
      </c>
    </row>
    <row r="51" ht="23" customHeight="1" spans="1:7">
      <c r="A51" s="17"/>
      <c r="B51" s="12" t="s">
        <v>68</v>
      </c>
      <c r="C51" s="13">
        <v>125</v>
      </c>
      <c r="D51" s="13"/>
      <c r="E51" s="13">
        <f t="shared" si="2"/>
        <v>125</v>
      </c>
      <c r="F51" s="22"/>
      <c r="G51" s="23"/>
    </row>
    <row r="52" ht="23" customHeight="1" spans="1:7">
      <c r="A52" s="17"/>
      <c r="B52" s="12" t="s">
        <v>69</v>
      </c>
      <c r="C52" s="13">
        <v>115</v>
      </c>
      <c r="D52" s="13"/>
      <c r="E52" s="13">
        <f t="shared" si="2"/>
        <v>115</v>
      </c>
      <c r="F52" s="22"/>
      <c r="G52" s="23"/>
    </row>
    <row r="53" ht="23" customHeight="1" spans="1:7">
      <c r="A53" s="17"/>
      <c r="B53" s="12" t="s">
        <v>70</v>
      </c>
      <c r="C53" s="13">
        <v>116</v>
      </c>
      <c r="D53" s="13"/>
      <c r="E53" s="13">
        <f t="shared" si="2"/>
        <v>116</v>
      </c>
      <c r="F53" s="22"/>
      <c r="G53" s="23"/>
    </row>
    <row r="54" ht="23" customHeight="1" spans="1:7">
      <c r="A54" s="17"/>
      <c r="B54" s="12" t="s">
        <v>71</v>
      </c>
      <c r="C54" s="13">
        <v>66</v>
      </c>
      <c r="D54" s="13"/>
      <c r="E54" s="13">
        <f t="shared" si="2"/>
        <v>66</v>
      </c>
      <c r="F54" s="22"/>
      <c r="G54" s="23"/>
    </row>
    <row r="55" ht="23" customHeight="1" spans="1:7">
      <c r="A55" s="11"/>
      <c r="B55" s="12" t="s">
        <v>72</v>
      </c>
      <c r="C55" s="13">
        <v>175</v>
      </c>
      <c r="D55" s="13"/>
      <c r="E55" s="13">
        <f t="shared" si="2"/>
        <v>175</v>
      </c>
      <c r="F55" s="14"/>
      <c r="G55" s="24"/>
    </row>
    <row r="56" ht="23" customHeight="1" spans="1:7">
      <c r="A56" s="6" t="s">
        <v>73</v>
      </c>
      <c r="B56" s="7"/>
      <c r="C56" s="8"/>
      <c r="D56" s="8">
        <f>SUM($D$57:$D$59)</f>
        <v>1171</v>
      </c>
      <c r="E56" s="8">
        <f t="shared" si="2"/>
        <v>1171</v>
      </c>
      <c r="F56" s="9" t="s">
        <v>74</v>
      </c>
      <c r="G56" s="21" t="s">
        <v>67</v>
      </c>
    </row>
    <row r="57" ht="23" customHeight="1" spans="1:7">
      <c r="A57" s="17"/>
      <c r="B57" s="12" t="s">
        <v>75</v>
      </c>
      <c r="C57" s="13"/>
      <c r="D57" s="13">
        <v>1</v>
      </c>
      <c r="E57" s="13">
        <f t="shared" si="2"/>
        <v>1</v>
      </c>
      <c r="F57" s="22"/>
      <c r="G57" s="23"/>
    </row>
    <row r="58" ht="23" customHeight="1" spans="1:7">
      <c r="A58" s="17"/>
      <c r="B58" s="12" t="s">
        <v>76</v>
      </c>
      <c r="C58" s="13"/>
      <c r="D58" s="13">
        <v>1</v>
      </c>
      <c r="E58" s="13">
        <f t="shared" si="2"/>
        <v>1</v>
      </c>
      <c r="F58" s="22"/>
      <c r="G58" s="23"/>
    </row>
    <row r="59" ht="23" customHeight="1" spans="1:7">
      <c r="A59" s="11"/>
      <c r="B59" s="12" t="s">
        <v>77</v>
      </c>
      <c r="C59" s="13"/>
      <c r="D59" s="13">
        <v>1169</v>
      </c>
      <c r="E59" s="13">
        <f t="shared" si="2"/>
        <v>1169</v>
      </c>
      <c r="F59" s="14"/>
      <c r="G59" s="24"/>
    </row>
    <row r="60" ht="23" customHeight="1" spans="1:7">
      <c r="A60" s="6" t="s">
        <v>78</v>
      </c>
      <c r="B60" s="7"/>
      <c r="C60" s="8">
        <f>SUM($C$61:$C$63)</f>
        <v>341</v>
      </c>
      <c r="D60" s="8"/>
      <c r="E60" s="8">
        <f t="shared" si="2"/>
        <v>341</v>
      </c>
      <c r="F60" s="16" t="s">
        <v>79</v>
      </c>
      <c r="G60" s="10" t="s">
        <v>10</v>
      </c>
    </row>
    <row r="61" ht="23" customHeight="1" spans="1:7">
      <c r="A61" s="17"/>
      <c r="B61" s="12" t="s">
        <v>57</v>
      </c>
      <c r="C61" s="13">
        <v>59</v>
      </c>
      <c r="D61" s="13"/>
      <c r="E61" s="13">
        <f t="shared" si="2"/>
        <v>59</v>
      </c>
      <c r="F61" s="18"/>
      <c r="G61" s="19"/>
    </row>
    <row r="62" ht="23" customHeight="1" spans="1:7">
      <c r="A62" s="17"/>
      <c r="B62" s="12" t="s">
        <v>80</v>
      </c>
      <c r="C62" s="13">
        <v>125</v>
      </c>
      <c r="D62" s="13"/>
      <c r="E62" s="13">
        <f t="shared" si="2"/>
        <v>125</v>
      </c>
      <c r="F62" s="18"/>
      <c r="G62" s="19"/>
    </row>
    <row r="63" ht="23" customHeight="1" spans="1:7">
      <c r="A63" s="11"/>
      <c r="B63" s="12" t="s">
        <v>81</v>
      </c>
      <c r="C63" s="13">
        <v>157</v>
      </c>
      <c r="D63" s="13"/>
      <c r="E63" s="13">
        <f t="shared" si="2"/>
        <v>157</v>
      </c>
      <c r="F63" s="20"/>
      <c r="G63" s="15"/>
    </row>
    <row r="64" ht="23" customHeight="1" spans="1:7">
      <c r="A64" s="6" t="s">
        <v>82</v>
      </c>
      <c r="B64" s="7"/>
      <c r="C64" s="8">
        <f>SUM($C$65:$C$67)</f>
        <v>452</v>
      </c>
      <c r="D64" s="8"/>
      <c r="E64" s="8">
        <f t="shared" si="2"/>
        <v>452</v>
      </c>
      <c r="F64" s="9" t="s">
        <v>83</v>
      </c>
      <c r="G64" s="21" t="s">
        <v>10</v>
      </c>
    </row>
    <row r="65" ht="23" customHeight="1" spans="1:7">
      <c r="A65" s="17"/>
      <c r="B65" s="12" t="s">
        <v>84</v>
      </c>
      <c r="C65" s="13">
        <v>63</v>
      </c>
      <c r="D65" s="13"/>
      <c r="E65" s="13">
        <f t="shared" si="2"/>
        <v>63</v>
      </c>
      <c r="F65" s="22"/>
      <c r="G65" s="23"/>
    </row>
    <row r="66" ht="23" customHeight="1" spans="1:7">
      <c r="A66" s="17"/>
      <c r="B66" s="12" t="s">
        <v>85</v>
      </c>
      <c r="C66" s="13">
        <v>160</v>
      </c>
      <c r="D66" s="13"/>
      <c r="E66" s="13">
        <f t="shared" si="2"/>
        <v>160</v>
      </c>
      <c r="F66" s="22"/>
      <c r="G66" s="23"/>
    </row>
    <row r="67" ht="23" customHeight="1" spans="1:7">
      <c r="A67" s="11"/>
      <c r="B67" s="12" t="s">
        <v>86</v>
      </c>
      <c r="C67" s="13">
        <v>229</v>
      </c>
      <c r="D67" s="13"/>
      <c r="E67" s="13">
        <f t="shared" si="2"/>
        <v>229</v>
      </c>
      <c r="F67" s="14"/>
      <c r="G67" s="24"/>
    </row>
    <row r="68" ht="23" customHeight="1" spans="1:7">
      <c r="A68" s="6" t="s">
        <v>87</v>
      </c>
      <c r="B68" s="7"/>
      <c r="C68" s="8">
        <f>SUM($C$69)</f>
        <v>216</v>
      </c>
      <c r="D68" s="8"/>
      <c r="E68" s="8">
        <f t="shared" si="2"/>
        <v>216</v>
      </c>
      <c r="F68" s="28" t="s">
        <v>88</v>
      </c>
      <c r="G68" s="10" t="s">
        <v>10</v>
      </c>
    </row>
    <row r="69" ht="23" customHeight="1" spans="1:7">
      <c r="A69" s="11"/>
      <c r="B69" s="12" t="s">
        <v>89</v>
      </c>
      <c r="C69" s="13">
        <v>216</v>
      </c>
      <c r="D69" s="13"/>
      <c r="E69" s="13">
        <f t="shared" si="2"/>
        <v>216</v>
      </c>
      <c r="F69" s="28"/>
      <c r="G69" s="15"/>
    </row>
    <row r="70" ht="23" customHeight="1" spans="1:7">
      <c r="A70" s="6" t="s">
        <v>90</v>
      </c>
      <c r="B70" s="7"/>
      <c r="C70" s="8">
        <f>SUM($C$71:$C$73)</f>
        <v>322</v>
      </c>
      <c r="D70" s="8"/>
      <c r="E70" s="8">
        <f t="shared" si="2"/>
        <v>322</v>
      </c>
      <c r="F70" s="18" t="s">
        <v>91</v>
      </c>
      <c r="G70" s="10" t="s">
        <v>27</v>
      </c>
    </row>
    <row r="71" ht="23" customHeight="1" spans="1:7">
      <c r="A71" s="17"/>
      <c r="B71" s="12" t="s">
        <v>92</v>
      </c>
      <c r="C71" s="13">
        <v>40</v>
      </c>
      <c r="D71" s="13"/>
      <c r="E71" s="13">
        <f t="shared" si="2"/>
        <v>40</v>
      </c>
      <c r="F71" s="18"/>
      <c r="G71" s="19"/>
    </row>
    <row r="72" ht="23" customHeight="1" spans="1:7">
      <c r="A72" s="17"/>
      <c r="B72" s="12" t="s">
        <v>93</v>
      </c>
      <c r="C72" s="13">
        <v>162</v>
      </c>
      <c r="D72" s="13"/>
      <c r="E72" s="13">
        <f t="shared" si="2"/>
        <v>162</v>
      </c>
      <c r="F72" s="18"/>
      <c r="G72" s="19"/>
    </row>
    <row r="73" ht="23" customHeight="1" spans="1:7">
      <c r="A73" s="11"/>
      <c r="B73" s="12" t="s">
        <v>94</v>
      </c>
      <c r="C73" s="13">
        <v>120</v>
      </c>
      <c r="D73" s="13"/>
      <c r="E73" s="13">
        <f t="shared" si="2"/>
        <v>120</v>
      </c>
      <c r="F73" s="20"/>
      <c r="G73" s="15"/>
    </row>
    <row r="74" ht="23" customHeight="1" spans="1:7">
      <c r="A74" s="6" t="s">
        <v>95</v>
      </c>
      <c r="B74" s="7"/>
      <c r="C74" s="8">
        <f>SUM($C$75:$C$77)</f>
        <v>191</v>
      </c>
      <c r="D74" s="8"/>
      <c r="E74" s="8">
        <f t="shared" si="2"/>
        <v>191</v>
      </c>
      <c r="F74" s="16" t="s">
        <v>96</v>
      </c>
      <c r="G74" s="21" t="s">
        <v>27</v>
      </c>
    </row>
    <row r="75" ht="23" customHeight="1" spans="1:7">
      <c r="A75" s="17"/>
      <c r="B75" s="12" t="s">
        <v>97</v>
      </c>
      <c r="C75" s="13">
        <v>96</v>
      </c>
      <c r="D75" s="13"/>
      <c r="E75" s="13">
        <f t="shared" si="2"/>
        <v>96</v>
      </c>
      <c r="F75" s="18"/>
      <c r="G75" s="23"/>
    </row>
    <row r="76" ht="23" customHeight="1" spans="1:7">
      <c r="A76" s="17"/>
      <c r="B76" s="12" t="s">
        <v>98</v>
      </c>
      <c r="C76" s="13">
        <v>45</v>
      </c>
      <c r="D76" s="13"/>
      <c r="E76" s="13">
        <f t="shared" si="2"/>
        <v>45</v>
      </c>
      <c r="F76" s="18"/>
      <c r="G76" s="23"/>
    </row>
    <row r="77" ht="23" customHeight="1" spans="1:7">
      <c r="A77" s="11"/>
      <c r="B77" s="12" t="s">
        <v>99</v>
      </c>
      <c r="C77" s="13">
        <v>50</v>
      </c>
      <c r="D77" s="13"/>
      <c r="E77" s="13">
        <f t="shared" si="2"/>
        <v>50</v>
      </c>
      <c r="F77" s="20"/>
      <c r="G77" s="24"/>
    </row>
    <row r="78" ht="23" customHeight="1" spans="1:7">
      <c r="A78" s="6" t="s">
        <v>100</v>
      </c>
      <c r="B78" s="7"/>
      <c r="C78" s="8">
        <f>SUM($C$79:$C$82)</f>
        <v>1147</v>
      </c>
      <c r="D78" s="8"/>
      <c r="E78" s="8">
        <f t="shared" si="2"/>
        <v>1147</v>
      </c>
      <c r="F78" s="16" t="s">
        <v>101</v>
      </c>
      <c r="G78" s="10" t="s">
        <v>27</v>
      </c>
    </row>
    <row r="79" ht="23" customHeight="1" spans="1:7">
      <c r="A79" s="17"/>
      <c r="B79" s="12" t="s">
        <v>102</v>
      </c>
      <c r="C79" s="13">
        <v>747</v>
      </c>
      <c r="D79" s="13"/>
      <c r="E79" s="13">
        <f t="shared" si="2"/>
        <v>747</v>
      </c>
      <c r="F79" s="18"/>
      <c r="G79" s="19"/>
    </row>
    <row r="80" ht="23" customHeight="1" spans="1:7">
      <c r="A80" s="17"/>
      <c r="B80" s="12" t="s">
        <v>58</v>
      </c>
      <c r="C80" s="13">
        <v>53</v>
      </c>
      <c r="D80" s="13"/>
      <c r="E80" s="13">
        <f t="shared" si="2"/>
        <v>53</v>
      </c>
      <c r="F80" s="18"/>
      <c r="G80" s="19"/>
    </row>
    <row r="81" ht="23" customHeight="1" spans="1:7">
      <c r="A81" s="17"/>
      <c r="B81" s="12" t="s">
        <v>103</v>
      </c>
      <c r="C81" s="13">
        <v>120</v>
      </c>
      <c r="D81" s="13"/>
      <c r="E81" s="13">
        <f t="shared" si="2"/>
        <v>120</v>
      </c>
      <c r="F81" s="18"/>
      <c r="G81" s="19"/>
    </row>
    <row r="82" ht="23" customHeight="1" spans="1:7">
      <c r="A82" s="11"/>
      <c r="B82" s="12" t="s">
        <v>104</v>
      </c>
      <c r="C82" s="13">
        <v>227</v>
      </c>
      <c r="D82" s="13"/>
      <c r="E82" s="13">
        <f t="shared" si="2"/>
        <v>227</v>
      </c>
      <c r="F82" s="20"/>
      <c r="G82" s="15"/>
    </row>
    <row r="83" ht="23" customHeight="1" spans="1:7">
      <c r="A83" s="6" t="s">
        <v>105</v>
      </c>
      <c r="B83" s="7"/>
      <c r="C83" s="8">
        <f>SUM($C$84:$C$86)</f>
        <v>208</v>
      </c>
      <c r="D83" s="8">
        <f>SUM($D$84:$D$86)</f>
        <v>2</v>
      </c>
      <c r="E83" s="8">
        <f t="shared" si="2"/>
        <v>210</v>
      </c>
      <c r="F83" s="16" t="s">
        <v>106</v>
      </c>
      <c r="G83" s="21" t="s">
        <v>10</v>
      </c>
    </row>
    <row r="84" ht="23" customHeight="1" spans="1:7">
      <c r="A84" s="17"/>
      <c r="B84" s="12" t="s">
        <v>107</v>
      </c>
      <c r="C84" s="13"/>
      <c r="D84" s="13">
        <v>2</v>
      </c>
      <c r="E84" s="13">
        <f t="shared" si="2"/>
        <v>2</v>
      </c>
      <c r="F84" s="18"/>
      <c r="G84" s="23"/>
    </row>
    <row r="85" ht="23" customHeight="1" spans="1:7">
      <c r="A85" s="17"/>
      <c r="B85" s="12" t="s">
        <v>108</v>
      </c>
      <c r="C85" s="13">
        <v>87</v>
      </c>
      <c r="D85" s="13"/>
      <c r="E85" s="13">
        <f t="shared" si="2"/>
        <v>87</v>
      </c>
      <c r="F85" s="18"/>
      <c r="G85" s="23"/>
    </row>
    <row r="86" ht="23" customHeight="1" spans="1:7">
      <c r="A86" s="11"/>
      <c r="B86" s="12" t="s">
        <v>109</v>
      </c>
      <c r="C86" s="13">
        <v>121</v>
      </c>
      <c r="D86" s="13"/>
      <c r="E86" s="13">
        <f t="shared" si="2"/>
        <v>121</v>
      </c>
      <c r="F86" s="20"/>
      <c r="G86" s="24"/>
    </row>
  </sheetData>
  <sheetProtection formatCells="0" formatColumns="0" formatRows="0" insertRows="0" insertColumns="0" insertHyperlinks="0" deleteColumns="0" deleteRows="0" sort="0" autoFilter="0" pivotTables="0"/>
  <mergeCells count="55">
    <mergeCell ref="A1:G1"/>
    <mergeCell ref="A3:A4"/>
    <mergeCell ref="A5:A8"/>
    <mergeCell ref="A9:A15"/>
    <mergeCell ref="A16:A20"/>
    <mergeCell ref="A21:A24"/>
    <mergeCell ref="A25:A35"/>
    <mergeCell ref="A36:A40"/>
    <mergeCell ref="A41:A44"/>
    <mergeCell ref="A45:A49"/>
    <mergeCell ref="A50:A55"/>
    <mergeCell ref="A56:A59"/>
    <mergeCell ref="A60:A63"/>
    <mergeCell ref="A64:A67"/>
    <mergeCell ref="A68:A69"/>
    <mergeCell ref="A70:A73"/>
    <mergeCell ref="A74:A77"/>
    <mergeCell ref="A78:A82"/>
    <mergeCell ref="A83:A86"/>
    <mergeCell ref="F3:F4"/>
    <mergeCell ref="F5:F8"/>
    <mergeCell ref="F9:F15"/>
    <mergeCell ref="F16:F20"/>
    <mergeCell ref="F21:F24"/>
    <mergeCell ref="F25:F35"/>
    <mergeCell ref="F36:F40"/>
    <mergeCell ref="F41:F44"/>
    <mergeCell ref="F45:F49"/>
    <mergeCell ref="F50:F55"/>
    <mergeCell ref="F56:F59"/>
    <mergeCell ref="F60:F63"/>
    <mergeCell ref="F64:F67"/>
    <mergeCell ref="F68:F69"/>
    <mergeCell ref="F70:F73"/>
    <mergeCell ref="F74:F77"/>
    <mergeCell ref="F78:F82"/>
    <mergeCell ref="F83:F86"/>
    <mergeCell ref="G3:G4"/>
    <mergeCell ref="G5:G8"/>
    <mergeCell ref="G9:G15"/>
    <mergeCell ref="G16:G20"/>
    <mergeCell ref="G21:G24"/>
    <mergeCell ref="G25:G35"/>
    <mergeCell ref="G36:G40"/>
    <mergeCell ref="G41:G44"/>
    <mergeCell ref="G45:G49"/>
    <mergeCell ref="G50:G55"/>
    <mergeCell ref="G56:G59"/>
    <mergeCell ref="G60:G63"/>
    <mergeCell ref="G64:G67"/>
    <mergeCell ref="G68:G69"/>
    <mergeCell ref="G70:G73"/>
    <mergeCell ref="G74:G77"/>
    <mergeCell ref="G78:G82"/>
    <mergeCell ref="G83:G86"/>
  </mergeCells>
  <pageMargins left="0.75" right="0.75" top="1" bottom="1" header="0.5" footer="0.5"/>
  <pageSetup paperSize="9" scale="77" fitToHeight="0" orientation="portrait"/>
  <headerFooter/>
  <colBreaks count="1" manualBreakCount="1">
    <brk id="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导出计数_专业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原晨光</cp:lastModifiedBy>
  <dcterms:created xsi:type="dcterms:W3CDTF">2023-05-14T11:15:00Z</dcterms:created>
  <dcterms:modified xsi:type="dcterms:W3CDTF">2026-09-09T10:55:46Z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2052-12.1.26046.26046</vt:lpwstr>
  </property>
  <property fmtid="{D5CDD505-2E9C-101B-9397-08002B2CF9AE}" pid="3" name="ICV">
    <vt:lpwstr>93012E2AA35B5DEDA1CAA06A152D70CC_43</vt:lpwstr>
  </property>
  <property fmtid="{D5CDD505-2E9C-101B-9397-08002B2CF9AE}" pid="4" name="CalculationRule">
    <vt:i4>0</vt:i4>
  </property>
</Properties>
</file>