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6" name="ID_6667F6CEF5A1464DA9F5F2AE9ED05E39" descr="杭州得道医疗设备科技有限公司"/>
        <xdr:cNvPicPr>
          <a:picLocks noChangeAspect="1"/>
        </xdr:cNvPicPr>
      </xdr:nvPicPr>
      <xdr:blipFill>
        <a:blip r:embed="rId1"/>
        <a:stretch>
          <a:fillRect/>
        </a:stretch>
      </xdr:blipFill>
      <xdr:spPr>
        <a:xfrm>
          <a:off x="20196810" y="57206515"/>
          <a:ext cx="1798955" cy="1812925"/>
        </a:xfrm>
        <a:prstGeom prst="rect">
          <a:avLst/>
        </a:prstGeom>
      </xdr:spPr>
    </xdr:pic>
  </etc:cellImage>
  <etc:cellImage>
    <xdr:pic>
      <xdr:nvPicPr>
        <xdr:cNvPr id="5" name="ID_5D5F4C83A3CD4685900C4189F6557F22" descr="杭州水晶运动机械股份有限公司"/>
        <xdr:cNvPicPr>
          <a:picLocks noChangeAspect="1"/>
        </xdr:cNvPicPr>
      </xdr:nvPicPr>
      <xdr:blipFill>
        <a:blip r:embed="rId2"/>
        <a:stretch>
          <a:fillRect/>
        </a:stretch>
      </xdr:blipFill>
      <xdr:spPr>
        <a:xfrm>
          <a:off x="20311110" y="54609365"/>
          <a:ext cx="1798955" cy="1812925"/>
        </a:xfrm>
        <a:prstGeom prst="rect">
          <a:avLst/>
        </a:prstGeom>
      </xdr:spPr>
    </xdr:pic>
  </etc:cellImage>
  <etc:cellImage>
    <xdr:pic>
      <xdr:nvPicPr>
        <xdr:cNvPr id="4" name="ID_9C8E5AACE3D2466C8CA7C6E3CB57408C" descr="浙江拓卡斯科技股份有限公司"/>
        <xdr:cNvPicPr>
          <a:picLocks noChangeAspect="1"/>
        </xdr:cNvPicPr>
      </xdr:nvPicPr>
      <xdr:blipFill>
        <a:blip r:embed="rId3"/>
        <a:stretch>
          <a:fillRect/>
        </a:stretch>
      </xdr:blipFill>
      <xdr:spPr>
        <a:xfrm>
          <a:off x="20196810" y="51618515"/>
          <a:ext cx="1798955" cy="1812925"/>
        </a:xfrm>
        <a:prstGeom prst="rect">
          <a:avLst/>
        </a:prstGeom>
      </xdr:spPr>
    </xdr:pic>
  </etc:cellImage>
  <etc:cellImage>
    <xdr:pic>
      <xdr:nvPicPr>
        <xdr:cNvPr id="3" name="ID_8D2D2DD362274579BA66BCBA57C41CD1" descr="杭州富利登塑胶制品有限公司"/>
        <xdr:cNvPicPr>
          <a:picLocks noChangeAspect="1"/>
        </xdr:cNvPicPr>
      </xdr:nvPicPr>
      <xdr:blipFill>
        <a:blip r:embed="rId4"/>
        <a:stretch>
          <a:fillRect/>
        </a:stretch>
      </xdr:blipFill>
      <xdr:spPr>
        <a:xfrm>
          <a:off x="20196810" y="49586515"/>
          <a:ext cx="1798955" cy="1812925"/>
        </a:xfrm>
        <a:prstGeom prst="rect">
          <a:avLst/>
        </a:prstGeom>
      </xdr:spPr>
    </xdr:pic>
  </etc:cellImage>
  <etc:cellImage>
    <xdr:pic>
      <xdr:nvPicPr>
        <xdr:cNvPr id="2" name="ID_817129B1765148F482B71294D7067B25" descr="杭州贝斯特磁铁有限公司"/>
        <xdr:cNvPicPr>
          <a:picLocks noChangeAspect="1"/>
        </xdr:cNvPicPr>
      </xdr:nvPicPr>
      <xdr:blipFill>
        <a:blip r:embed="rId5"/>
        <a:stretch>
          <a:fillRect/>
        </a:stretch>
      </xdr:blipFill>
      <xdr:spPr>
        <a:xfrm>
          <a:off x="20196810" y="47554515"/>
          <a:ext cx="1798955" cy="1812925"/>
        </a:xfrm>
        <a:prstGeom prst="rect">
          <a:avLst/>
        </a:prstGeom>
      </xdr:spPr>
    </xdr:pic>
  </etc:cellImage>
  <etc:cellImage>
    <xdr:pic>
      <xdr:nvPicPr>
        <xdr:cNvPr id="14" name="ID_4EC6214C44DD4597A31C0DA956E7E54C" descr="杭州科德磁业有限公司"/>
        <xdr:cNvPicPr>
          <a:picLocks noChangeAspect="1"/>
        </xdr:cNvPicPr>
      </xdr:nvPicPr>
      <xdr:blipFill>
        <a:blip r:embed="rId6"/>
        <a:stretch>
          <a:fillRect/>
        </a:stretch>
      </xdr:blipFill>
      <xdr:spPr>
        <a:xfrm>
          <a:off x="20196810" y="45484415"/>
          <a:ext cx="1798955" cy="1812925"/>
        </a:xfrm>
        <a:prstGeom prst="rect">
          <a:avLst/>
        </a:prstGeom>
      </xdr:spPr>
    </xdr:pic>
  </etc:cellImage>
  <etc:cellImage>
    <xdr:pic>
      <xdr:nvPicPr>
        <xdr:cNvPr id="13" name="ID_35F5FA1A34A942DAB1E7B93C62543132" descr="杭州斯莫尔磁性材料有限公司"/>
        <xdr:cNvPicPr>
          <a:picLocks noChangeAspect="1"/>
        </xdr:cNvPicPr>
      </xdr:nvPicPr>
      <xdr:blipFill>
        <a:blip r:embed="rId7"/>
        <a:stretch>
          <a:fillRect/>
        </a:stretch>
      </xdr:blipFill>
      <xdr:spPr>
        <a:xfrm>
          <a:off x="20196810" y="42436415"/>
          <a:ext cx="1798955" cy="1812925"/>
        </a:xfrm>
        <a:prstGeom prst="rect">
          <a:avLst/>
        </a:prstGeom>
      </xdr:spPr>
    </xdr:pic>
  </etc:cellImage>
  <etc:cellImage>
    <xdr:pic>
      <xdr:nvPicPr>
        <xdr:cNvPr id="11" name="ID_B1AB5970F1DA43A5931AA915EB33084B" descr="杭州迈瑞医疗科技有限公司"/>
        <xdr:cNvPicPr>
          <a:picLocks noChangeAspect="1"/>
        </xdr:cNvPicPr>
      </xdr:nvPicPr>
      <xdr:blipFill>
        <a:blip r:embed="rId8"/>
        <a:stretch>
          <a:fillRect/>
        </a:stretch>
      </xdr:blipFill>
      <xdr:spPr>
        <a:xfrm>
          <a:off x="20196810" y="37915215"/>
          <a:ext cx="1798955" cy="1803400"/>
        </a:xfrm>
        <a:prstGeom prst="rect">
          <a:avLst/>
        </a:prstGeom>
      </xdr:spPr>
    </xdr:pic>
  </etc:cellImage>
  <etc:cellImage>
    <xdr:pic>
      <xdr:nvPicPr>
        <xdr:cNvPr id="10" name="ID_07406C41A45F474FA3E57DD48958B033" descr="浙江华策教育科技有限公司"/>
        <xdr:cNvPicPr>
          <a:picLocks noChangeAspect="1"/>
        </xdr:cNvPicPr>
      </xdr:nvPicPr>
      <xdr:blipFill>
        <a:blip r:embed="rId9"/>
        <a:stretch>
          <a:fillRect/>
        </a:stretch>
      </xdr:blipFill>
      <xdr:spPr>
        <a:xfrm>
          <a:off x="20273010" y="31254065"/>
          <a:ext cx="1798955" cy="1816100"/>
        </a:xfrm>
        <a:prstGeom prst="rect">
          <a:avLst/>
        </a:prstGeom>
      </xdr:spPr>
    </xdr:pic>
  </etc:cellImage>
  <etc:cellImage>
    <xdr:pic>
      <xdr:nvPicPr>
        <xdr:cNvPr id="7" name="ID_AAB0961366434A5F9C9F5BF1E9C1F7F6" descr="杭州芬麦特机械有限公司"/>
        <xdr:cNvPicPr>
          <a:picLocks noChangeAspect="1"/>
        </xdr:cNvPicPr>
      </xdr:nvPicPr>
      <xdr:blipFill>
        <a:blip r:embed="rId10"/>
        <a:stretch>
          <a:fillRect/>
        </a:stretch>
      </xdr:blipFill>
      <xdr:spPr>
        <a:xfrm>
          <a:off x="20196810" y="28504515"/>
          <a:ext cx="1798955" cy="1812925"/>
        </a:xfrm>
        <a:prstGeom prst="rect">
          <a:avLst/>
        </a:prstGeom>
      </xdr:spPr>
    </xdr:pic>
  </etc:cellImage>
  <etc:cellImage>
    <xdr:pic>
      <xdr:nvPicPr>
        <xdr:cNvPr id="8" name="ID_6EB5F9EC6F7F4C6BBACB516457B055EC" descr="浙江富春江水电设备有限公司"/>
        <xdr:cNvPicPr>
          <a:picLocks noChangeAspect="1"/>
        </xdr:cNvPicPr>
      </xdr:nvPicPr>
      <xdr:blipFill>
        <a:blip r:embed="rId11"/>
        <a:stretch>
          <a:fillRect/>
        </a:stretch>
      </xdr:blipFill>
      <xdr:spPr>
        <a:xfrm>
          <a:off x="20196810" y="21392515"/>
          <a:ext cx="1798955" cy="1812925"/>
        </a:xfrm>
        <a:prstGeom prst="rect">
          <a:avLst/>
        </a:prstGeom>
      </xdr:spPr>
    </xdr:pic>
  </etc:cellImage>
  <etc:cellImage>
    <xdr:pic>
      <xdr:nvPicPr>
        <xdr:cNvPr id="12" name="ID_719E0F5F50524C32BDB5271FEF20E35D" descr="浙江公链信息科技有限公司"/>
        <xdr:cNvPicPr>
          <a:picLocks noChangeAspect="1"/>
        </xdr:cNvPicPr>
      </xdr:nvPicPr>
      <xdr:blipFill>
        <a:blip r:embed="rId12"/>
        <a:stretch>
          <a:fillRect/>
        </a:stretch>
      </xdr:blipFill>
      <xdr:spPr>
        <a:xfrm>
          <a:off x="20453985" y="39763065"/>
          <a:ext cx="1798955" cy="1809750"/>
        </a:xfrm>
        <a:prstGeom prst="rect">
          <a:avLst/>
        </a:prstGeom>
      </xdr:spPr>
    </xdr:pic>
  </etc:cellImage>
  <etc:cellImage>
    <xdr:pic>
      <xdr:nvPicPr>
        <xdr:cNvPr id="9" name="ID_40131A14CEA84857B5C7BD0EC28CE744" descr="中通供应链管理有限公司"/>
        <xdr:cNvPicPr>
          <a:picLocks noChangeAspect="1"/>
        </xdr:cNvPicPr>
      </xdr:nvPicPr>
      <xdr:blipFill>
        <a:blip r:embed="rId13"/>
        <a:stretch>
          <a:fillRect/>
        </a:stretch>
      </xdr:blipFill>
      <xdr:spPr>
        <a:xfrm>
          <a:off x="20358735" y="24843740"/>
          <a:ext cx="1798955" cy="1812925"/>
        </a:xfrm>
        <a:prstGeom prst="rect">
          <a:avLst/>
        </a:prstGeom>
      </xdr:spPr>
    </xdr:pic>
  </etc:cellImage>
</etc:cellImages>
</file>

<file path=xl/sharedStrings.xml><?xml version="1.0" encoding="utf-8"?>
<sst xmlns="http://schemas.openxmlformats.org/spreadsheetml/2006/main" count="550" uniqueCount="358">
  <si>
    <t>桐庐县用人单位赴外引才报名表</t>
  </si>
  <si>
    <t>序号</t>
  </si>
  <si>
    <t>单位名称</t>
  </si>
  <si>
    <t>企业简介</t>
  </si>
  <si>
    <t>岗位名称</t>
  </si>
  <si>
    <t>人数</t>
  </si>
  <si>
    <t>岗位要求(包括专业、职称、工作经历等）</t>
  </si>
  <si>
    <t>文化程度</t>
  </si>
  <si>
    <t>薪资待遇</t>
  </si>
  <si>
    <t>福利待遇</t>
  </si>
  <si>
    <t>联系人</t>
  </si>
  <si>
    <t>联系电话</t>
  </si>
  <si>
    <t>工作地址</t>
  </si>
  <si>
    <t>备注（不到场企业二维码）</t>
  </si>
  <si>
    <t>杭州象限科技有限公司</t>
  </si>
  <si>
    <t>QUADRANT为一家世界级、无限创新的磁性技术解决方案供应商。自1992年成立起一直致力于为客户提供从设计、研发到量产的一站式磁学应用服务，包括多样化的磁性材料、PIM精密元件、特定功能模组和充磁检测系统等。汇聚战略分布在全球的研发、销售与智能制造基地，为全球领先客户创造价值、推动创新。</t>
  </si>
  <si>
    <t>产品助理工程师</t>
  </si>
  <si>
    <t>机械类</t>
  </si>
  <si>
    <t>本科</t>
  </si>
  <si>
    <t>6000-8000元</t>
  </si>
  <si>
    <t>1.有竞争力的薪酬 ：季度、年度薪资增长计划、年终奖金、CFT 项目奖金；
2.全面的福利待遇 ：五险一金、员工宿舍、星级餐厅、带薪休假、高温补贴、生日福利、节日福利等；
3.愉悦的工作环境 ：花园式办公环境、星级员工餐厅、健身房、篮球馆、台球室、阅览室、活动中心；
4.丰富的娱乐活动： 团建 Outing、篮球赛、限定活动、节日活动各种礼品， High 翻每个节日;
5.完善的晋升机制 ：公开、公平、公正的 M&amp;T&amp;P 序列岗位晋升通道；
6.人才培养计划 ：TET、Q 课堂、Hipo、Insharing、X-MAN ；
7.政府人才引进津贴 ：生活补贴（本科 1w、硕士 3w、博士 5w）、租房补贴（ 1w/年 ，最多可发放三年）</t>
  </si>
  <si>
    <t>王经理</t>
  </si>
  <si>
    <t>浙江省杭州市桐庐县下城路 55 号</t>
  </si>
  <si>
    <t>机械质量助理工程师</t>
  </si>
  <si>
    <t>PMC助理工程师</t>
  </si>
  <si>
    <t>机械类、工业工程</t>
  </si>
  <si>
    <t>项目助理工程师</t>
  </si>
  <si>
    <t>理工科类</t>
  </si>
  <si>
    <t>测量工程师</t>
  </si>
  <si>
    <t>磁性材料类</t>
  </si>
  <si>
    <t>硕士</t>
  </si>
  <si>
    <t>10000-13000元</t>
  </si>
  <si>
    <t>测量助理工程师</t>
  </si>
  <si>
    <t>机械类、材料类</t>
  </si>
  <si>
    <t>源展电子科技（杭州）有限公司</t>
  </si>
  <si>
    <t>源展电子科技（杭州）有限公司招聘简章</t>
  </si>
  <si>
    <t>工程师</t>
  </si>
  <si>
    <t>自动化专业、机械工程及自动化、机械电子专业</t>
  </si>
  <si>
    <t>本科及以上</t>
  </si>
  <si>
    <t>实习4500元，转正面议</t>
  </si>
  <si>
    <t>五险一金，法定节假日，提供食宿，带薪年假，节假日福利</t>
  </si>
  <si>
    <t>祁经理</t>
  </si>
  <si>
    <t>杭州市桐庐县大源溪路188号</t>
  </si>
  <si>
    <t>源展电子科技（杭州）有限公司成立于2017年，是集设计开发、模具制造、压铸、精加工、表面电镀、涂装集一体的现代化压铸企业，通过ISO9001质量体系认证，通过TS16949:2009认证。</t>
  </si>
  <si>
    <t>质量工程师</t>
  </si>
  <si>
    <t>检测技术专业、应用化学类专业、仪器类专业、材料类专业</t>
  </si>
  <si>
    <t>公司是集设计开发、模具制造、压铸生产、精密加工、表面电镀涂装、装配为一体的现代化压铸企业，通过ISO9001/IATF16949质量体系认证。</t>
  </si>
  <si>
    <t>生产计划</t>
  </si>
  <si>
    <t>工业工程专业（IE）、企业管理专业、生产运营管理、工商管理专业</t>
  </si>
  <si>
    <t>公司主要从事安防、汽车、通讯、电子、机电、灯具等行业铝合金、锌合金压铸及精密加工，产品主要应用于伺服电机、汽车、通讯终端、防爆、精密机床及灯具等产业。</t>
  </si>
  <si>
    <t>技术员</t>
  </si>
  <si>
    <t>铸造&amp;锻造专业、材料成型专业、机械工程专业</t>
  </si>
  <si>
    <t>面对不同客户需求，公司秉承“品质至上、交货准时、价格合理”，立志创建一流的压铸企业，为客户铺就成功之石。</t>
  </si>
  <si>
    <t>浙江龙生汽车部件科技有限公司</t>
  </si>
  <si>
    <t>浙江龙生汽车部件科技有限公司，专注于汽车关键零部件、汽车座椅功能件、安全件的研发、制造和销售。公司是国家高新技术企业，中国汽车工业协会车身附件委员会理事长单位，中国汽车零部件座椅（滑轨）龙头企业，浙江省文明单位，浙江省诚信企业，浙江省绿化模范企业，浙江省名牌产品。“龙生”商标为中国驰名商标，多个产品配套于世界500强企业，已连续20年被评为桐庐县工业龙头企业，公司拥有国家级实验室、检测中心和省级高新技术研发中心。</t>
  </si>
  <si>
    <t>技术产品设计</t>
  </si>
  <si>
    <t>机械类专业</t>
  </si>
  <si>
    <t>5000-10000元</t>
  </si>
  <si>
    <t>上班给予餐费补贴；住宿：双人套间；入职当月缴纳五险、转正缴纳公积金；体检、培训、发工作服、生日蛋糕、节日福利。</t>
  </si>
  <si>
    <t>孙经理</t>
  </si>
  <si>
    <t>18758251288</t>
  </si>
  <si>
    <t>浙江省杭州市桐庐县富春江镇俞赵工业园</t>
  </si>
  <si>
    <t>模具设计</t>
  </si>
  <si>
    <t>杭州千芝雅卫生用品有限公司</t>
  </si>
  <si>
    <t>杭州千芝雅卫生用品有限公司是一家集研发、生产、销售、运营于一体的国家高新技术企业，产品涵盖拉拉裤、纸尿裤、纸尿片、卫生巾、护理垫、口罩、生活用纸等领域。先后引进“荷兰MIFYY”、“英国小猪佩奇”、“日本Rilakkuma（轻松小熊）”、“捷克与中国合作著名动画形象熊猫与小鼹鼠”等知名IP形象为旗下产品代言。
杭州千芝雅致力于健康卫生护理用品产业发展26年，旗下拥有“SOLOVE”“名人宝宝”、“朵薇”、“千芝雅”、“康医生”等多个知名品牌系列。千芝雅，为全球消费者提供高品质的家庭卫生护理用品，与世界一起，享受健康的卫生护理。</t>
  </si>
  <si>
    <t>外贸跟单</t>
  </si>
  <si>
    <t>国际贸易、英语</t>
  </si>
  <si>
    <t xml:space="preserve">1、入职缴纳社保五险；
2、提供工作餐津贴（就餐以自助形式，记账消费，菜肴丰富多样）；                                      
3、公司免费提供公寓式宿舍，夫妻房、双人间，房间配置独立卫生间、热水器、液晶电视、空调、无线WiFi等，全面保障员工住宿问题；
4、每季度发放多样化季度福利及生活用品（柔纸巾、洁面巾、洗衣液、沐浴露、湿巾等）；
5、每年组织优秀员工和领导干部外出疗休养、旅游、员工职业健康体检；
6、生日当月发放生日礼物或组织开展各类员工生日活动； 
7、春节、元宵、端午、中秋等纪念性节日发放各类节日福利；
8、在职员工享受贴心生育福利（纸尿裤、拉拉裤、护理垫、卫生巾、纸巾、湿巾等母婴用品）；
9、新进员工、在职员工返乡返岗按标准进行往返车费报销；
10、公司每月推出“内购会”，内部员工以出厂价进行购买，试用装产品免费提供员工子女使用；
11、外来员工子女就学安排，就近安排辖区公立学校；
12、公司关爱员工，对困难职工进行专项帮扶；                       </t>
  </si>
  <si>
    <t>吴经理</t>
  </si>
  <si>
    <t>桐庐县经济开发区凤旺路88号</t>
  </si>
  <si>
    <t>内贸跟单</t>
  </si>
  <si>
    <t>市场营销、英语</t>
  </si>
  <si>
    <t>研发工程师</t>
  </si>
  <si>
    <t>非织造材料与工程</t>
  </si>
  <si>
    <t>行政专员</t>
  </si>
  <si>
    <t>文秘、行政管理、酒店管理</t>
  </si>
  <si>
    <t>人事专员</t>
  </si>
  <si>
    <t>人力资源管理</t>
  </si>
  <si>
    <t>杭州华大海天科技股份有限公司</t>
  </si>
  <si>
    <t>杭州华大海天科技股份有限公司于2001年成立在浙江大学国家科技园，2007年迁建到风景秀丽的桐庐经济开发区，注册资本5500万元。是国家专精特新小巨人企业、国家高新技术企业、浙江省科技型中小企业、杭州市创新试点企业，具有较强的研发能力和科技成果转化能力。
公司拥有浙江省级高新技术企业研究开发中心，设立企业博士后工作站，组建了一支由博士、硕士等组成的创新型研发团队，承担了多项国家火炬计划项目、浙江省科技厅项目和杭州市重大攻关项目。截至2022年末，公司及子公司已经拥有国家授权专利近40项，具有自主知识产权。
公司热升华转印数码材料及水性印刷墨行业、食品包装纸实现了产业链整合。</t>
  </si>
  <si>
    <t>高分子、有机化学、应用化学</t>
  </si>
  <si>
    <t>1.入职缴纳五险一金（公积金转正缴纳）；
2.提供免费工作餐及住宿，有空调、热水、独立卫生间，双职工可提供夫妻房；       3.春节、元宵节、端午节等法定假日发放各类节日福利；
4.每季度提供劳保福利、生日当月发放生日福利；
5.在职员工享受春节超长假期，返乡返岗报销往返车费；
6.工作表现优秀，管理能力强者可晋升为班组长、主管等，享受相应职务津贴。</t>
  </si>
  <si>
    <t>方经理</t>
  </si>
  <si>
    <t>浙江省杭州市桐庐县凤川街道白云源路599号</t>
  </si>
  <si>
    <t>8000-10000元</t>
  </si>
  <si>
    <t>博士</t>
  </si>
  <si>
    <t>25000-40000元</t>
  </si>
  <si>
    <t>机械工程师</t>
  </si>
  <si>
    <t>机械设计制造及其自动化、机电一体化</t>
  </si>
  <si>
    <t>生产储备干部</t>
  </si>
  <si>
    <t>机械设计制造及其自动化、化学化工</t>
  </si>
  <si>
    <t>销售</t>
  </si>
  <si>
    <t>市场营销</t>
  </si>
  <si>
    <t>5000-6000元</t>
  </si>
  <si>
    <t>外贸业务员</t>
  </si>
  <si>
    <t>国际经济与贸易、英语、俄语</t>
  </si>
  <si>
    <t>杭州美磁科技有限公司</t>
  </si>
  <si>
    <t>杭州美磁科技有限公司成立于2014年，隶属智见控股集团有限公司。公司坐落于桐庐县青山工业园区，目前占地38亩，建筑面积约5万平方米。
公司主要从事永磁磁性材料的研发、生产和销售，主要产品为烧结钕铁硼永磁材料及永磁器件，产品广泛应用于消费电子、新能源汽车、电讯电声、国防军工、航空航天等高科技领域。
公司始终坚持以优异的产品质量开拓市场，具备一定的自主研发能力，并与兰州大学、北京科技大学、北京工业大学、兰州理工大学及武汉科技大学等高校开展产学研合作，产品磁性能处于行业领先水平，高质量的产品获得了国内外客户的一致认可。
目前，公司拥有专利30余项，从2020年开始，公司连续多年被列入“桐庐县工业前十强”，并通过“桐庐县质量奖”评定，公司还先后通过“国家高新技术企业”、“杭州市专利试点企业”、“杭州市企业高新技术研发中心”、“浙江省科技型中小企业”、“省级高新技术企业研究开发中心”、“浙江省专精特新中小企业”认定。</t>
  </si>
  <si>
    <t>技术储备干部（材料类）</t>
  </si>
  <si>
    <t>1、材料及相关专业；
2、能熟练使用办公软件，具有一定的识图、绘图能力；
3、具有较强的领导和逻辑分析能力；
4、认真负责、积极进取；具有一定的创新意识。</t>
  </si>
  <si>
    <t>5000-8000元</t>
  </si>
  <si>
    <t>1、设备设施：员工宿舍、工作餐餐厅、健身房、阅览室、员工休闲屋、工会活动室等；
2、福利待遇：包吃、提供住宿，入职缴纳五险，定期体检，全勤奖、工龄奖，住房补贴、高温补贴，带薪年假、节假日福利、生日福利等；
3、文娱活动：定期团建、每月生日会、节日特色活动、趣味运动会及其他文体活动等；
4、晋升途径：多样化培训、岗位职业技能自主认定、技术职称提升、储备干部轮岗计划、学历提升等。
5、协助申请各类政府补贴。</t>
  </si>
  <si>
    <t>戚经理</t>
  </si>
  <si>
    <t>0571-64336400/13735285589</t>
  </si>
  <si>
    <t>浙江省杭州市桐庐县下城路56号</t>
  </si>
  <si>
    <t>技术储备干部（机械类）</t>
  </si>
  <si>
    <t>1、机械类相关专业优先；
2、能熟练使用办公软件和绘图软件；
3、具有较强的领导和逻辑分析能力；
4、认真负责、积极进取；具有一定的创新意识。</t>
  </si>
  <si>
    <t>质量工程师
（助理）</t>
  </si>
  <si>
    <t>1、专业不限，理工科相关专业优先；
2、熟练运用办公软件；
3、有较强的品质意识，能吃苦耐劳。</t>
  </si>
  <si>
    <t>杭州新富文具制造有限公司</t>
  </si>
  <si>
    <t>杭州新富文具制造有限公司是中国制笔之乡、中国笔类出口基地—桐庐县分水镇的制笔企业，成立于2002年6月，注册资本1000万元，位于浙江省杭州市桐庐县分水镇西关工业功能区，经营范围：生产和销售各类笔及文具用品。公司现拥有厂区面积13000平方米，员工200余人，总资产3000万元。公司下设研发部、制模部、注塑部、笔芯部、印刷部、装配部、品检部、市场部和行政管理等部门。企业自创以来始终坚持“质量为本、市场为本、服务为本、诚信为本”的宗旨， 产品远销美国、欧盟、日本、加拿大、中东、拉美、台湾、香港等十多个国家和地区。稳定的质量、快捷的交期、完善的服务是公司对客户永恒的承诺。</t>
  </si>
  <si>
    <t>产品设计</t>
  </si>
  <si>
    <t xml:space="preserve">1、男女不限，设计专业本科以上学历，对产品外观设计美感度较强；
2、敬业爱岗，有较强的工作责任心。
</t>
  </si>
  <si>
    <t>年薪8万-12万</t>
  </si>
  <si>
    <t>交纳五险，免费住宿，假日活动等</t>
  </si>
  <si>
    <t>徐经理</t>
  </si>
  <si>
    <t>浙江省杭州市桐庐县分水镇新淳路783号</t>
  </si>
  <si>
    <t>国际贸易业务员</t>
  </si>
  <si>
    <t>1、要求有优好的英语口语和书写能力，             
2、过英语8级的，一经录用，待遇从优。</t>
  </si>
  <si>
    <t>杭州益友金属制品有限公司</t>
  </si>
  <si>
    <t>公司成立于2018年10月，位于杭州市桐庐县分水江畔，主要生产经营各类钢带、铰链等，产品畅销国内外，为规上企业，公司多年致力于产品开发，切实推进于国内外科研机构合作，不断开发新品，满足国内外客户需求，用产学研的发展思路服务于社会和广大客户。</t>
  </si>
  <si>
    <t>材料研发</t>
  </si>
  <si>
    <t>材料学</t>
  </si>
  <si>
    <t>8000-12000</t>
  </si>
  <si>
    <t>五险、节日福利、绩效及年终奖</t>
  </si>
  <si>
    <t>姚经理</t>
  </si>
  <si>
    <t>浙江省杭州市桐庐县分水镇东斋东路8号</t>
  </si>
  <si>
    <t>机械制造</t>
  </si>
  <si>
    <t>7000-10000</t>
  </si>
  <si>
    <t>杭州品格文具用品有限公司</t>
  </si>
  <si>
    <t>杭州品格文具用品有限公司是一家集开发、生产、服务于一体的私营制笔企业。坐落于环境优美的“中国制笔之乡”---分水镇东溪工业园区，交通便利，距离桐庐高铁站37公里。本公司专业生产中高档笔。近年来由于公司着重产品质量，“重合同，守信用”并同国内外同行进行接轨和探讨，不断开发了各种高中档“揿动式笔，可擦笔，永恒铅笔”等。自2017年3月创建以来，企业规模日渐扩大，产品档次不断提高，经济效益逐年递增。经过多年的发展，品格在文具生产行业内享有较高的声誉，并获得“浙江省高新技术企业证书”</t>
  </si>
  <si>
    <t>设计部（绘画与外观设计）</t>
  </si>
  <si>
    <t>产品设计、美术</t>
  </si>
  <si>
    <t>陈经理</t>
  </si>
  <si>
    <t>浙江省杭州市桐庐县分水镇新淳东路421号</t>
  </si>
  <si>
    <t>桐庐天晨笔业有限公司</t>
  </si>
  <si>
    <t>桐庐天晨笔业有限公司成立于2002年12月，位于浙江省杭州市桐庐县分水镇东溪工业园区。经营范围：生产销售：笔、塑料文具制品；销售塑料原料、制笔机械及配件。拥有厂区面积9540平方米，员工87，专业研发技术人员19人。公司从原料到成品及新产品开发都能自行独立完成，现拥有各项专利，公司下设研发部门,具有较强的技术力量和生产能力，完全可以根据国内外客商的需求而设计生产。现公司致力于向全球客户提供优质的笔类产品。本着以技术为依托，以品质求生存，以服务争市场，以效益谋发展的理念，追求和客户共同发展。</t>
  </si>
  <si>
    <t>产品结构研发设计</t>
  </si>
  <si>
    <t>冯经理</t>
  </si>
  <si>
    <t>浙江省杭州市桐庐县分水镇东溪工业园区</t>
  </si>
  <si>
    <t>材料学研发</t>
  </si>
  <si>
    <t>年薪8万-13万</t>
  </si>
  <si>
    <t>浙江祥煜电力配件有限公司</t>
  </si>
  <si>
    <t>浙江祥煜电力配件有限公司，坐落浙江省桐庐县分水江畔。公司是杭州地区紧固件行业重要企业，是国家电网入围厂家之一，经过多年发展，在紧固件生产、研发、配送等领域积累了丰富的经验，在电网行业内拥有较好的知名度、竞争力。产品被广泛应用于国家电网、南方电网特高压输变电线路及大中小输变电工程、城镇电网及农村电网改造工程，并配套远销马来西亚、菲律宾等国家，受到电力建设及运行单位的一致好评。</t>
  </si>
  <si>
    <t>机械设计制造及其自动化</t>
  </si>
  <si>
    <t>机械设计制造及其自动化专业</t>
  </si>
  <si>
    <t>林经理</t>
  </si>
  <si>
    <t>浙江省杭州市桐庐县分水镇瑶琳工业区</t>
  </si>
  <si>
    <t>电气工程及其自动化</t>
  </si>
  <si>
    <t>电气工程及其自动化专业</t>
  </si>
  <si>
    <t>浙江富春江水电设备有限公司</t>
  </si>
  <si>
    <t>浙江富春江水电设备有限公司位于桐庐县富春江镇, 是浙富控股集团股份有限公司（股票代码002266）的全资子公司及主营业务板块之一。公司是一家专业研发、设计和制造水轮发电机组和核电设备的高科技民营企业，具备水电设备和核电设备研发、制造、安装、服务能力，产品涵盖常规水轮发电机组、潮汐发电机组、抽水蓄能发电机组和核主泵、铅铋泵、电磁泵等产品，是国内首屈一指的设备供应商。</t>
  </si>
  <si>
    <t>生产工艺</t>
  </si>
  <si>
    <t>应届毕业生，机械、焊接、金属材料工程、电气工程等专业</t>
  </si>
  <si>
    <t>大学本科</t>
  </si>
  <si>
    <t>五险一金、租房补贴、用餐补贴、带薪年假、路费报销、导师带教、绩效考核等</t>
  </si>
  <si>
    <t>杭州市桐庐县富春江镇红旗南路99号/杭州市余杭区仓前街道绿汀路21号</t>
  </si>
  <si>
    <t>结构设计</t>
  </si>
  <si>
    <t>应届毕业生，能源与动力工程、机械、电气工程、力学等专业</t>
  </si>
  <si>
    <t>电控设计</t>
  </si>
  <si>
    <t>应届毕业生，电气工程、自动化、机械电子工程等专业</t>
  </si>
  <si>
    <t>应届毕业生，机械、焊接、金属材料工程、应用物理学、电气工程、自动化、测控技术与仪器等专业</t>
  </si>
  <si>
    <t>技师储备</t>
  </si>
  <si>
    <t>应届毕业生，机械、机电一体化、焊接技术、数控技术、电气等</t>
  </si>
  <si>
    <t>大学专科</t>
  </si>
  <si>
    <t>4000-6000元</t>
  </si>
  <si>
    <t>中通供应链管理有限公司</t>
  </si>
  <si>
    <t>中通供应链管理有限公司(简称中通快运)于2016年8月26日正式运营。自成立以来，中通快运持续完善服务能力和产品体系，在零担业务基础上，拓展至整车、供应链、跨境、航空、仓储等物流板块，提供面向企业及个人客户的全链路一站式物流服务，致力于打造“科技引领、数据支撑、人才保证、智慧运营”的综合型物流服务平台。同时，依托先进的科技研发能力，致力于构建“数字快运”生态，成为行业高质量发展的“领跑者”。</t>
  </si>
  <si>
    <t>管培生</t>
  </si>
  <si>
    <t>不限</t>
  </si>
  <si>
    <t>220/260元/天</t>
  </si>
  <si>
    <t>提供免费住宿、餐饮补贴、年终奖、部门团建、节日活动、生日及节日礼物、免费健身房等</t>
  </si>
  <si>
    <t>贺经理</t>
  </si>
  <si>
    <t>杭州桐庐·中通快运总部</t>
  </si>
  <si>
    <t>审计专员</t>
  </si>
  <si>
    <t>审计/财务/会计相关专业，职称、经历暂无要求</t>
  </si>
  <si>
    <t>180元/天</t>
  </si>
  <si>
    <t>物流标准优化文员</t>
  </si>
  <si>
    <t>物流管理相关专业优先，职称、经历暂无要求</t>
  </si>
  <si>
    <t>网络培训文员</t>
  </si>
  <si>
    <t>纪检专员</t>
  </si>
  <si>
    <t>硬件工程师</t>
  </si>
  <si>
    <t>IT相关专业，职称、经历暂无要求</t>
  </si>
  <si>
    <t>2500-3500元/月</t>
  </si>
  <si>
    <t>仲裁专员</t>
  </si>
  <si>
    <t>150/180元/天</t>
  </si>
  <si>
    <t>网点投诉专员</t>
  </si>
  <si>
    <t>咨询受理专员</t>
  </si>
  <si>
    <t>杭州芬麦特机械有限公司</t>
  </si>
  <si>
    <t>杭州芬麦特机械有限公司成立于2006年6月，为中港合资企业，国家高新技术企业，省级研发中心，市企业技术中心，市专利示范企业。厂房占地面积25亩，已在德国汉堡、瑞典设立分公司，属于先进装备制造业。公司现有员工100余人，拥有技术精湛的工程师及操作员工，其中技术人员占20%。拥有外贸自营进出口权，产品出口比例占99.97%。公司目前拥有美国哈斯，日本西铁城，牧野，森精机，北一大畏，瑞士费尔曼、托纳斯等高精度进口设备。我司10余年来致力于国外市场的开发，主要生产及销售汽车零部件，高压电站配件，能源厂配件，X光机配件，残疾人轮椅配件等，主要销往瑞典、丹麦、德国等国家。主要客户及产品：瑞典Volvo 和Scania 卡车公司的零件；瑞典ABB 公司高压输变电站设备零件，ABB公司为世界500强企业，产品的市场占有率达80%之多。</t>
  </si>
  <si>
    <t>数控技术员</t>
  </si>
  <si>
    <t>机械或数控类专业</t>
  </si>
  <si>
    <t>实习期3500元起</t>
  </si>
  <si>
    <t>免费提供工作餐、提供单人宿舍及二室一厅夫妻房（领证）
报销春节单程路费
提供学历补贴、工龄补贴、高温补贴、全勤及绩效考核等
缴纳五险；带薪年假、婚假、产假、员工旅游等</t>
  </si>
  <si>
    <t>浙江省杭州市桐庐县凤川街道后溪路16号</t>
  </si>
  <si>
    <t>加工中心技术员</t>
  </si>
  <si>
    <t>浙江华策教育科技有限公司</t>
  </si>
  <si>
    <t>华策教育下华策影视技工学校是一所由省人力资源和社会保障厅批准设立的综合性民办非营利性全日制技工学校。学校由浙江华策影视集团主办，以“立德立艺、乐学乐业”为校训，充分发挥龙头企业产教融合的办学优势，培养影视艺术和互联网新媒体领域的创意创作和科技技能型职业人才。
学校目前校区位于杭州市临安区青山湖畔，2025年9月将整体搬入桐庐新校区。新校区总规划面积500亩，一期启动250亩，建筑面积16万方，按照“富春山居，诗画校园”，打造4A级旅游景区标准的美丽校园、智慧校园、绿色校园。</t>
  </si>
  <si>
    <t>语文</t>
  </si>
  <si>
    <t>汉语言文学、汉语国际教育等中国语言文学类相关专业</t>
  </si>
  <si>
    <t>按照学校薪酬制度执行。</t>
  </si>
  <si>
    <t>提供住宿、五险一金、带薪寒暑假、14薪、对标公办学校的职称评定、节日福利等。</t>
  </si>
  <si>
    <t>陈老师
刘老师</t>
  </si>
  <si>
    <t>18768192317
13282836019</t>
  </si>
  <si>
    <t>浙江省杭州市桐庐县棠舒线北侧</t>
  </si>
  <si>
    <t>英语</t>
  </si>
  <si>
    <t>英语、翻译等相关专业</t>
  </si>
  <si>
    <t>数学</t>
  </si>
  <si>
    <t>数学与应用数学、数理基础科学等数学类相关专业</t>
  </si>
  <si>
    <t>地理</t>
  </si>
  <si>
    <t>地理科学、自然地理与资源环境等地理科学类相关专业</t>
  </si>
  <si>
    <t>历史</t>
  </si>
  <si>
    <t>历史学、世界史等历史学类相关专业</t>
  </si>
  <si>
    <t>机械</t>
  </si>
  <si>
    <t>机械工程、机械设计制造及其自动化、机械电子工程等相关专业</t>
  </si>
  <si>
    <t>电气自动化</t>
  </si>
  <si>
    <t>电气工程及其自动化、电气工程与智能控制等相关专业</t>
  </si>
  <si>
    <t>影视表演</t>
  </si>
  <si>
    <t>表演等相关专业</t>
  </si>
  <si>
    <t>摄影摄像</t>
  </si>
  <si>
    <t>影视摄影与制作、广播电视编导等戏剧与影视学类相关专业</t>
  </si>
  <si>
    <t>化妆</t>
  </si>
  <si>
    <t>人物形象设计、化妆等相关专业</t>
  </si>
  <si>
    <t>动画</t>
  </si>
  <si>
    <t>动画设计、数字媒体艺术、影视摄影与制作等相关专业</t>
  </si>
  <si>
    <t>电子商务</t>
  </si>
  <si>
    <t>电子商务、电子商务技术等专业</t>
  </si>
  <si>
    <t>美术设计</t>
  </si>
  <si>
    <t>美术学、艺术设计学、视觉传达、数字媒体艺术等相关专业</t>
  </si>
  <si>
    <t>心理健康教育</t>
  </si>
  <si>
    <t>心理学、应用心理等心理学类专业</t>
  </si>
  <si>
    <t>招生助理</t>
  </si>
  <si>
    <t>1.大专及以上学历，教育学、市场营销或相关专业优先。
2.具有教育行业招生或相关工作经验，有招生管理经验，尤其一线招生。
3.具备良好的沟通能力和服务意识，能够与不同背景的人建立良好的关系。
4.具备较强的执行力，能够承受一定的工作压力，有创新精神和团队合作精神。
5.具备一定的团队领导能力、判断力和决策力，愿意投身教育事业，有较强的抗压能力。</t>
  </si>
  <si>
    <t>杭州迈瑞医疗科技有限公司</t>
  </si>
  <si>
    <t>杭州迈瑞医疗科技有限公司位于杭州市桐庐县，占地11000平方米，专注于为全球医疗机构提供微创外科手术器械整体解决方案, 在全球多个国家和地区实现注册认证，并建立丰富的学术活动以推动行业学术交流和先进技术推广，普及高端科技，让更多人分享优质生命关怀！</t>
  </si>
  <si>
    <t>装配调试技术员</t>
  </si>
  <si>
    <t>机械、电子、医药等相关专业</t>
  </si>
  <si>
    <t>实习期综合月薪4000-5000元，转正式员工后月综合薪资5000-6000元</t>
  </si>
  <si>
    <t>免费工作餐、免费班车、免费住宿、节日福利、员工俱乐部活动、实习生缴纳商业保险，正式员工缴纳五险一金。</t>
  </si>
  <si>
    <t>钱经理</t>
  </si>
  <si>
    <t>浙江省杭州市桐庐县桐庐经济开发区凤翔路2号</t>
  </si>
  <si>
    <t>浙江公链信息科技有限公司</t>
  </si>
  <si>
    <t>一般项目：软件开发；信息技术咨询服务；技术服务、技术开发、技术咨询、技术交流、技术转让、技术推广；网络与信息安全软件开发；信息系统集成服务；信息咨询服务（不含许可类信息咨询服务）；互联网数据服务；物联网技术服务；人工智能应用软件开发；计算机软硬件及辅助设备批发；计算机软硬件及辅助设备零售；会议及展览服务；电子元器件零售；数据处理服务；信息系统运行维护服务；计算机及通讯设备租赁；人工智能基础软件开发；物联网技术研发</t>
  </si>
  <si>
    <t>杭州桐庐</t>
  </si>
  <si>
    <t>2500-3500/月</t>
  </si>
  <si>
    <t>杭州斯莫尔磁性材料有限公司</t>
  </si>
  <si>
    <t>杭州斯莫尔磁性材料有限公司成立于2014年9月26日，坐落于中国最美县城—杭州桐庐县青山工业园区，是一家专业从事磁性材料、磁性器件、磁打印产品和机械零部件研发、制造和销售，为国内、外大型公司提供世界前沿技术磁应用方案的现代新型企业。公司产品主要应用于汽车制造业、消费电子行业、新能源、医疗行业等，服务于全球知名企业超十五家。公司分有四大产品业务，分别是非晶纳米晶产品业务，磁打印产品业务，磁组件业务，机加工件业务。自成立以来，公司秉承诚信经营，以科技为支撑，以创新为引擎，牢固树立 “新思维、新技术、新服务”的经营理念，销售业绩一直持续增长，新项目不断开发，进展良好。</t>
  </si>
  <si>
    <t>QEA</t>
  </si>
  <si>
    <t>岗位职责：
1、协助组织产品审核、过程审核,监督、协调、改进生产过程中的质量活动；
2、协助组织、确定质量评价指标及评价方法，参与制定质量标准。负责质量信息统计分析,编制并分析反映质量状况的质量报告；
3、协助解决客户质量投诉，问题的协助沟通，协助组织产品缺陷分析、改进、控制及报告回复，并汇总信息反馈生产车间及供应商。
任职要求：
1、质量专业、机械类专业毕业优先，本科及以上学历；
2、有汽车行业质量实习工作经历的优先；
3、</t>
  </si>
  <si>
    <t>6000-10000元</t>
  </si>
  <si>
    <t>年终奖金、提供食宿、五险一金、生日福利、周年庆、带薪年休假、新人入职礼包、员工团建、月度活动、传统节假日福利、职工体检</t>
  </si>
  <si>
    <t>桐庐县下城路1号</t>
  </si>
  <si>
    <t>助理工艺工程师</t>
  </si>
  <si>
    <t>岗位职责：
1、协助新工艺技术设计&amp;验证，协助工程师进行工艺试验及持续改进；
2、协助新工艺技术工装治具的设计及验证，负责生产过程中工艺问题记录；
3、负责工艺技术相关资料制定及更新，如过程流程图，工艺验证报告，SOP，FMEA等；
4、参与生产线布局优化，节拍优化，成本优化；
5、参与相关研发流程&amp;制度建设及其他领导交代的事项。
任职要求：
1、本科及以上学历，冶金、材料学、金属工艺学等相关专业毕业，熟悉磁性材料；
2、具备1年左右汽车零配件行业实习经历，了解过VDA6.5，IATF16949优先；
3、掌握Solidworks、 CAD、PPT软件，CET-4，掌握英语读写能力；
4、有较强的钻研能力和责任心，团队意识，抗压性强，逻辑清晰，严谨细心，具备创新精神。</t>
  </si>
  <si>
    <t>助理产品工程师</t>
  </si>
  <si>
    <t>岗位职责：
1、根据产品工程师的要求转化图纸；
2、根据实验要求，跟踪/制定各项DOE实验的测试及验证计划；
3、依据生产计划，进行现场工艺维护及跟踪更新；
4、编辑各项技术资料（SOP、CP等）；
5、协助处理系列产品样品、量产产品等生产异常，及时检查样品及相关资料的准确度；
岗位要求：
1、机械制造相关专业或材料类相关专业，本科及以上学历；
2、掌握CAD 2D制图，掌握Solidworks、UG、PROE中任意一种制图软件进行三维制图；
3、逻辑思维清晰、善于沟通、具有良好的工作协调性、良好的表达能力，团队意识强。</t>
  </si>
  <si>
    <t>项目经理助理</t>
  </si>
  <si>
    <t>岗位职责：
1、协助项目策划、组织和协调，与项目组成员进行有效沟通，确保项目按计划进；
2、负责项目中使用的各类文档、资料的英语翻译和校对工作；
3、负责协助项目经理对项目进度进行跟踪，及时发现并反馈项目中出现的问题。
职位要求：
1、本科及以上学历，英语专业背景，具备一定的英语听、说、读、写能力，二外是西班牙语的优先；
2、海外项目管理或相关实习工作经验优先，熟悉项目管理流程，具备良好的时间管理和组织协调能力；
3、良好的沟通技巧，熟悉团队合作，有责任心，有一定的抗压能力；
4、具有较强的学习和适应能力，能够接受工作中的挑战，有自我驱动力。</t>
  </si>
  <si>
    <t>助理设备工程师</t>
  </si>
  <si>
    <t>岗位职责：
1、协助设备维护、保养及日常维修工作；
2、协助资深工程师进行新产线的设备评估选型；
3、负责设备相关资料制定及更新，如设备说明书，维护保养流程，设备故障率数据统计等；
4、其他领导交代的事项。
任职要求：
1、本科及以上学历，机械专业、电气专业等相关专业优先；
2、有制造业设备维护实习经历的优先；
3、有较强的责任心，团队意识强，抗压性强，逻辑清晰，严谨细心。</t>
  </si>
  <si>
    <t>岗位职责：
1、负责生产线平衡，负责现场SOP/SIP等生产文件的管理；
2、熟悉基础的6S，安全生产的知识，并制定相关培训资料；
3、负责生产过程的成本控制，协助部门完成降本增效工作。
任职要求：
1、机械类、电气类等相关专业毕业优先，本科及以上学历；
2、有大型制造业生产管理相关实习经验优先；
3、责任心强，逻辑清晰，有团队意识和管理意愿，有积极的学习心态和抗压能力。</t>
  </si>
  <si>
    <t>杭州科德磁业有限公司</t>
  </si>
  <si>
    <t>杭州科德磁业有限公司，国家级高新技术企业，成立于2004年，专注于各类磁性材料及产品的设计、研发及制造，产品涵盖永磁、软磁、磁性组件、电机、旋转变压器（旋变）、复杂磁性系统、充磁及测量系统等。
依托杭州及越南的4个厂区，科德服务于全球各行业，包括汽车工业、航天航空、轨道交通、电动工具、无人驾驶、清洁能源等。
目前已取得ISO9001、AS9100、IATF16949等体系认证，共取得16项发明专利和48项实用型专利，先后建立了浙江省省级研发中心、博士后科技工作站、省级研究院等研发平台，可以为客户提供模拟仿真、快速样品制作验证、专业检测分析、快速批量化生产等一站式全覆盖的解决方案。
自成立以来，我们的团队一直潜心于磁性材料技术与应用，致力于技术研发和创新，作为全球产品线最为丰富的磁性材料制造商之一，为客户提供一站式磁性材料解决方案。</t>
  </si>
  <si>
    <t>1.本科及硕士以上学历，机械工程、机械设计制造及其自动化、材料成型及控制工程、机电一体化、电气工程及其自动化专业及其他理工科类优先
2.有磁性材料或材料行业相关岗位实习经验优先
3.有较强的自驱力及灵活性，注重统筹协调和管理能力
4.良好的沟通表达和逻辑思维，注重英语口语
5.形象、个性阳光开朗，看待事物积极正向</t>
  </si>
  <si>
    <t>8000-15000元</t>
  </si>
  <si>
    <t>五险一金，包食宿，免费健身房、节日福利、生日福利、带薪休假、免费体检，定期团建活动，导师带教、人才引进补贴丰富</t>
  </si>
  <si>
    <t>蓝经理</t>
  </si>
  <si>
    <t>杭州桐庐县樟青塘路168号</t>
  </si>
  <si>
    <t>制图员</t>
  </si>
  <si>
    <t>岗位职责：
1、负责公司图纸的绘制；
2、根据客户样品测绘图纸；
3、客户的3D图或2D图纸转成标准图纸；
任职条件：
1、大专及以上学历，机械相关专业，具有磁钢类相关工作经验者优先；
2、熟练Solidworks三维、CAD二维等软件。
3、会使用AutoCAD、Solidworks、3Dmax进行3D图纸的绘制。
4、有较强的责任心及良好的沟通协调能力，态度端正、吃苦耐劳，实际能力强的优先。</t>
  </si>
  <si>
    <t>技术员（工艺设备）</t>
  </si>
  <si>
    <t>1.自动化、机电、机械工程、机电一体化等相关专业大专及以上学历；
2.能准确识图，对于图纸要求可精确识别并理解；
3.具有设备安装、调试相关的实习经验或能力者优先考虑；
4.具备组装、钳工、焊接、机械加工、机修、自动化设备安装调试、电气、液压、PLC任意三项及以上经验及技能的优先考虑；
5.具备较强的设备操作能力、动手能力和钻研能力；
6.拥有良好的团队合作意识，逻辑表达清晰，良好的沟通能力，工作细心，责任心强。</t>
  </si>
  <si>
    <t>杭州贝斯特磁铁有限公司</t>
  </si>
  <si>
    <t>杭州贝斯特磁铁有限公司，成立于2008年11月，位于美丽的杭州市桐庐县江南镇；生产、研发涵盖铝镍钴磁材、钐钴磁材、粘接钕铁硼磁材、烧结钕铁硼磁材等永磁及相关组件、器件，产业广泛用于汽车行业、家用消费电器、通讯电子、航空等领域；2020年取得国家高新技术企业荣誉；
公司坚持以人为本、秉承持续领、先锐意进取的理念，依靠先进的生产装备及技术工艺、高效的企业管理，产品品质及服务得到包括日韩、东南亚、欧美等地的客户广泛的认可；经过多年扎实经营，业已形成快速上升阶段，目前形成了年生产能力500吨，产值5000万元以上的生产规模；
期待有志之士的加入，开拓磁性材料应用的广阔天地、创造更多社会价值、实现人生的理想！</t>
  </si>
  <si>
    <t>生产管理储备人员</t>
  </si>
  <si>
    <t>2名</t>
  </si>
  <si>
    <t>1、机械自动化、金属材料、磁学相关专业，工科，管理相关专业优先；
2.不限应届生，有2年以上的生产管理经验优先；
3.熟练掌握各类办公软件，具有良好的数据分析能力；具备独立机械设计能力，熟练使用各种三维绘图软件；
4.熟悉车间管理的工艺流程，熟悉有关质量管理体系的运用，具有TPM和精益生产管理的相关经验；
5.沟通能力良好，承压能力较强，能灵活多变的处理各类异常问题；
6.具备组织管理能力，能系统的对工作进行分析，能统筹安排和推进工作的落实；
7.较强的逻辑思维能力，分析预判及解决问题的能力。</t>
  </si>
  <si>
    <t>见习期报酬（6个月-12个月）6000元+；定岗后年薪10万起</t>
  </si>
  <si>
    <t>年度绩效奖、社保、住（租）房补贴、带薪休假、全勤奖、年终奖、工龄补贴、工作餐、送外培训提升等</t>
  </si>
  <si>
    <t>霍经理</t>
  </si>
  <si>
    <t>杭州市桐庐县江南镇金堂路788#</t>
  </si>
  <si>
    <t>产品技术工程师（助理）</t>
  </si>
  <si>
    <t>1.磁学、粉末冶金、金属材料及相关专业；
2.英语四级及以上，有较好的听说读写能力；会使用相关制图软件；
3.掌握磁性材料理论及应用知识、粉末冶金制造工艺；熟悉机械加工原理；
4.踏实勤恳，积极上进，善于思考，主动性强，具有良好的沟通、协作能力。</t>
  </si>
  <si>
    <t>本科及以上学历；英语四级及以上</t>
  </si>
  <si>
    <t>质量管理工程师</t>
  </si>
  <si>
    <t>1.理工科类；
2、3年以上汽车零部件行业质量管理经验优先，精通汽车产品开发五大工具（APQP/PPAP/FMEA/MSA/SPC）、QC七大手法等质量管理知识；
3.熟悉IATF16949管理体系，并可针对管理体系要求对不同发展阶段的组织形式/架构提出有效改善；
4.掌握8D分析与运用；熟悉8D绩效管理、A3报告、Gemba Walk、分层审核者优先。
5.能够编制质量管理系统文件，有质量管理体系建设经验；
6.灵活应变的处事能力，有较强的说服、教育、组织能力； 踏实勤恳，执着敬业，富有团队精神，有较强的抗压能力、问题解决能力、严谨的逻辑思辨能力。</t>
  </si>
  <si>
    <t>本科及以上学历；英语四级及以上；不限应届生</t>
  </si>
  <si>
    <t>销售商务</t>
  </si>
  <si>
    <r>
      <rPr>
        <sz val="12"/>
        <color rgb="FF333333"/>
        <rFont val="宋体"/>
        <charset val="134"/>
      </rPr>
      <t>1</t>
    </r>
    <r>
      <rPr>
        <sz val="12"/>
        <color indexed="63"/>
        <rFont val="宋体"/>
        <charset val="134"/>
      </rPr>
      <t xml:space="preserve">商贸类专业，灵活应变的处事能力，
有较强的说服、教育、组织能力；
</t>
    </r>
    <r>
      <rPr>
        <sz val="12"/>
        <color rgb="FF333333"/>
        <rFont val="宋体"/>
        <charset val="134"/>
      </rPr>
      <t xml:space="preserve"> </t>
    </r>
    <r>
      <rPr>
        <sz val="12"/>
        <color indexed="63"/>
        <rFont val="宋体"/>
        <charset val="134"/>
      </rPr>
      <t>踏实勤恳，执着敬业，富有团队精神，
有较强的抗压能力、问题解决能力、
严谨的逻辑思辨能力</t>
    </r>
  </si>
  <si>
    <t>见习期报酬（6个月-12个月）6000元+；定岗后年薪（10万起）+项目奖励</t>
  </si>
  <si>
    <t>杭州富利登塑胶制品有限公司</t>
  </si>
  <si>
    <t>杭州富利登塑胶制品有限公司成立于2000年，公司位于浙江省桐庐县，是香港威基工业有限公司的全资子公司，主营塑胶硅胶厨房家庭日用品，产品远销欧美。公司占地面积80000平方，拥有50000平方的现代化厂房和20多条先进自动化生产线，现有员工近1000人，拥有桐庐、凤川两大生产基地，旗下有富利登科技、威乐工艺品、智造科技、杭州开啦贸易等成员单位</t>
  </si>
  <si>
    <t>工程师助理</t>
  </si>
  <si>
    <t>机械设计制造及其制动化</t>
  </si>
  <si>
    <t>实习期5000-6000元，餐补有住宿。熟练后7000元以上</t>
  </si>
  <si>
    <t>有餐补，提供住宿，缴纳社保</t>
  </si>
  <si>
    <t>申屠经理</t>
  </si>
  <si>
    <t>浙江省桐庐县江南镇</t>
  </si>
  <si>
    <t>品质工程师助理</t>
  </si>
  <si>
    <t>材料工程技术/计量类专业</t>
  </si>
  <si>
    <t>工程研发储备干部</t>
  </si>
  <si>
    <t>机械大类/工业设计/产品设计/包装设计</t>
  </si>
  <si>
    <t>管理类储备干部</t>
  </si>
  <si>
    <t>浙江拓卡斯科技股份有限公司</t>
  </si>
  <si>
    <t>浙江拓卡斯科技股份有限公司座落于浙江省杭州市桐庐经济开发区内，占地面积约26000㎡。 公司毗邻杭新景高速公路，交通方便，环境优美。
公司拥有模具制造、铝合金低压铸造、铝合金重力铸造、 铝合金压铸、铝合金铸件热处理、铸件表面处理、铸件浸渗处 理、铝合金铸件机械加工以及组件装配等生产线多条，现有压 铸机20余台，数控加工中心20多台以及精密的检测设备及其他 设备数百台，专门从事各种铝合金机械零部件生产和销售。公 司的主要产品有高速列车部件、汽车部件、摩托车部件、电力 设施部件、石油管道部件、各种加油设备部件、空压机部件、 工程建筑机械部件、旅游产品部件以及其他机械零部件。</t>
  </si>
  <si>
    <t>生产管培生</t>
  </si>
  <si>
    <t>数控，材料成型</t>
  </si>
  <si>
    <t>大专</t>
  </si>
  <si>
    <t>4500-8000元</t>
  </si>
  <si>
    <t>缴纳五险、节日福利、工龄奖、配有食堂宿舍</t>
  </si>
  <si>
    <t>浙江杭州桐庐凤川大道288号</t>
  </si>
  <si>
    <t>加工中心调试员</t>
  </si>
  <si>
    <t>数控</t>
  </si>
  <si>
    <t>6500-12000元</t>
  </si>
  <si>
    <t>材料工程技术，计量专业</t>
  </si>
  <si>
    <t>加工中心操作工</t>
  </si>
  <si>
    <t>5500-10000元</t>
  </si>
  <si>
    <t>杭州水晶运动机械股份有限公司</t>
  </si>
  <si>
    <t>水晶运动品牌创立于1994年，位于浙江杭州，是集器材生产、产品研发、仓储销售、品牌运作三位一体的智造企业，并坚持以技术创新为宗旨的互联网健身行业领跑者。
水晶运动拥有完整的健身解决方案，涵盖跑步机、椭圆机、动感单车、商业空间道具、全民健身阳光工程等百余款产品，是行业内产业链最为完整的企业之一，我们拥有10万平方米的自动化生产厂房、智能仓储物流系统、海内外自营电商、线下体验健身房，真正实现“高、精、专”的全链路创新与体验模式。
企业产品拥有ISO9001国际质量保证体系认证、欧盟的ROSH认证、SGS检测认证等多项国际安全证书，产品实力强盛、畅销全国，全球业务涉及欧美、中东、东南亚30多个国家（地区），并拥有包括Adidas、小米、乐刻、Life fitness顶级健身品牌在内的高端客户数十名。</t>
  </si>
  <si>
    <t>机械设计</t>
  </si>
  <si>
    <t>缴纳五险，有员工宿舍，有食堂，生日福利，年假，法定假期，端午、中秋、工会等等</t>
  </si>
  <si>
    <t>1.桐庐县横村镇东环路598号
2.桐庐县华光大厦21楼</t>
  </si>
  <si>
    <t>塑胶件结构设计</t>
  </si>
  <si>
    <t>产品设计，机械设计</t>
  </si>
  <si>
    <t>亚马逊运营</t>
  </si>
  <si>
    <t>跨境电商</t>
  </si>
  <si>
    <t>4000-7000元+提成</t>
  </si>
  <si>
    <t>国内电商（天猫、京东、拼多多、抖音）</t>
  </si>
  <si>
    <t>4000-6000元+提成</t>
  </si>
  <si>
    <t>英语，跨境电商</t>
  </si>
  <si>
    <t>4000-5000元+提成</t>
  </si>
  <si>
    <t>视频拍摄</t>
  </si>
  <si>
    <t>新闻，播音，广告学</t>
  </si>
  <si>
    <t>4000-8000元</t>
  </si>
  <si>
    <t>主播</t>
  </si>
  <si>
    <t>播音，新闻，广告学</t>
  </si>
  <si>
    <t>4000-10000元+提成</t>
  </si>
  <si>
    <t>杭州得道医疗设备科技有限公司</t>
  </si>
  <si>
    <t xml:space="preserve">   杭州得道医疗设备科技有限公司成立于 2010 年 6月，坐落于“中国外科器械小镇”、“中国美丽县城”-桐庐。公司集研发、生产、销售服务为一体，组建了研发、生产、质检、销售、行政、财务等管理团队，员工90 余人。公司目标是:致力成为中国微创电外科器械生产的领军企业。
  公司目前拥有 5 项发明专利、22项实用新型专利，另有4项发明专利正在申请中。2015 年，公司获得“浙江省科技型中小企业”称号；2019 年，公司获得“杭州市高新技术企业”称号；2020年12月，公司首次获得“国家高新技术企业”称号；2021年，公司获得浙江省“科学技术成果登记证书”；2023年，公司被评为“浙江省专精特新中小企业”；2023年12月，公司再次评定为“国家高新技术企业”。这些荣誉，是对我公司多年潜心研发、服务社会最好的褒奖。
公司目前主要产品为：等离子高频手术系统和电切镜手术电极。
</t>
  </si>
  <si>
    <t>电子工程师</t>
  </si>
  <si>
    <t>专业技能：
1、电路设计：
   熟练掌握数字电路和模拟电路的设计原理与方法，能够独立完成电路原理图的设计。
   具备电路分析能力，能够对设计好的电路进行性能分析和故障排查，确保电路的稳定性和可靠性。
2、PCB 设计：熟练使用相关的 PCB 设计软件，如 Altium Designer、Cadence 等，能够进行 PCB 的布局、布线和优化。要考虑信号完整性、电源完整性、电磁兼容性等因素，以保证 PCB 的质量。
3、编程能力：
掌握至少一种编程语言，如 C、C++、Python 等，能够进行嵌入式系统的软件开发。例如，为单片机、ARM 等嵌入式处理器编写控制程序。
熟悉常见的通信协议和接口，如 UART、SPI、I2C 等，能够进行相关的程序开发和调试。
4、仪器使用：熟悉使用各种电子测试仪器，如示波器、万用表、频谱分析仪等，能够进行电路的调试和测试。
5.有医疗电子从业经验优先考虑；</t>
  </si>
  <si>
    <t xml:space="preserve">本科及以上学历，电子工程、电气工程、自动化、通信工程、计算机科学与技术等相关专业
</t>
  </si>
  <si>
    <t>5000-10000元
（具体面议）</t>
  </si>
  <si>
    <t>双休
法定假日
入职交五险
项目奖金
 年终奖
节假日福利
工作环境良好</t>
  </si>
  <si>
    <t>唐经理</t>
  </si>
  <si>
    <t>15967157811/18968009526</t>
  </si>
  <si>
    <t>杭州市桐庐县凤川街道望庐智慧谷西门（马家路与春江东路交界处南侧B9）</t>
  </si>
  <si>
    <t>专业技能：
1、电路设计
   熟练掌握模拟电路和数字电路设计，能够独立完成原理图设计。例如，在设计电源管理模块时，需要精确计算电阻、电容等元件的值，以确保输出电压的稳定性。
   具备高速电路设计能力，了解信号完整性和电磁兼容性原理。比如在设计高速数据传输线路时，要考虑阻抗匹配、串扰等因素，以保证信号的质量。
2、PCB 设计
   熟练使用 PCB 设计软件，如 Altium Designer、Cadence Allegro 等。能够进行合理的布局布线，优化 PCB 性能，降低噪声和干扰。
熟悉 PCB 制造工艺和流程，能够与 PCB 厂家进行有效的沟通和协作。
3、嵌入式系统开发
   熟悉常见的嵌入式处理器，如 ARM、STM32 等，掌握其架构和编程方法。能够进行底层驱动程序的开发和调试。
   了解嵌入式操作系统，如 FreeRTOS、uC/OS 等，具备一定的系统移植和应用开发能力。
4、硬件调试与测试
   熟练使用各种测试仪器，如示波器、逻辑分析仪、频谱分析仪等。能够对硬件电路进行准确的调试和故障分析。
   制定合理的测试方案，进行功能测试、性能测试、可靠性测试等，确保硬件产品符合设计要求。</t>
  </si>
  <si>
    <t>本科及以上学历，电子信息工程、电子科学与技术、通信工程、自动化等相关专业；</t>
  </si>
  <si>
    <t>5000-12000元
（具体面议）</t>
  </si>
  <si>
    <t>工艺工程师</t>
  </si>
  <si>
    <t>专业技能：
1、软件使用能力：
    熟练掌握至少一种二维和三维设计软件，如 CAD、SolidWorks、Pro/E、UG 等，用于绘制产品图纸、设计工装夹具等。同时，熟悉办公软件，如 Word、Excel 等，以便编写工艺文件和报告
2、工艺设计能力：
   能够根据医疗器械产品的设计要求，制定合理的生产工艺路线，包括零部件加工、装配、调试等环节，确保产品的质量和生产效率。例如，对于一次性注射器的生产，需要设计合适的注塑、组装等工艺。
3、工装夹具设计能力：
   具备设计和改进工装夹具的能力，以满足生产过程中的定位、夹紧、搬运等需求，提高生产的精度和稳定性。比如，设计适合特定医疗器械产品的焊接夹具、装配夹具等。
4、工艺验证与优化能力：
   熟悉工艺验证的方法和流程，能够对新设计的工艺进行验证和确认，确保其可行性和可靠性。同时，具备对现有工艺进行持续优化的能力，以提高生产效率、降低成本。例如，通过实验和数据分析，优化某医疗器械产品的表面处理工艺。
5、质量控制能力：
   了解医疗器械行业的质量标准和法规，如 ISO 13485 等，掌握质量控制的方法和工具，能够在工艺设计和生产过程中进行有效的质量控制。比如，制定质量检验计划、分析质量问题的原因并提出改进措施。
   掌握统计过程控制（SPC）等质量控制工具和方法，具备良好的数据分析和问题解决能力。</t>
  </si>
  <si>
    <t>本科（含）以上学历，机械设计、机械制造、机电一体化、材料工程、生物医学工程等相关专业</t>
  </si>
  <si>
    <t>专业技能：
1、法规标准熟悉度：
   熟悉 ISO 13485 质量管理体系、GMP 等医疗器械行业法规和标准，能够确保企业的质量管理工作符合相关要求。
2、检测技能：
   掌握医疗器械的检测方法和技术，能够熟练使用相关的检测设备和工具，对产品进行准确的检验和测试。
3、文件编制能力：
   具备良好的文字编辑能力，能够独立完成各类质量体系文件、检验规程、报告等的编制工作。
4、工具使用能力：
   熟练使用办公软件（如 Word、Excel、PowerPoint 等）以及一些专业软件（如 Minitab 用于统计分析、CAD 用于图纸绘制等）。
   掌握质量控制工具和方法，如统计过程控制（SPC）、六西格玛、FMEA（失效模式与影响分析）等</t>
  </si>
  <si>
    <t>本科及以上学历，机械、电子、生物工程、材料学、药学等理工科相关专业</t>
  </si>
  <si>
    <t>结构工程师</t>
  </si>
  <si>
    <t>专业技能：
1、设计软件使用：
   熟练掌握至少一种三维设计软件，如 SolidWorks、Pro/E、UG、Creo 等，能够进行复杂的医疗器械结构建模、装配和工程图绘制。同时，掌握 AutoCAD 等二维绘图软件，用于绘制零件图、装配图等。
2、力学分析能力：
   具备扎实的力学知识，包括材料力学、结构力学等，能够对医疗器械的结构进行受力分析、强度校核和刚度计算，确保产品的安全性和可靠性。
3、材料知识：
   熟悉各种医疗器械常用材料的性能、特点和加工工艺，如金属材料（不锈钢、钛合金等）、塑料材料（ABS、PC、PEEK 等）、橡胶材料等，能够根据产品需求合理选择材料。
4、制造工艺了解：
   了解医疗器械的制造工艺，如注塑、冲压、焊接、机加工等，能够在设计过程中考虑工艺的可行性和成本控制，与制造部门进行有效的沟通和协作。
5、法规标准熟悉
   熟悉医疗器械相关的法规和标准，如医疗器械质量管理体系（ISO 13485）、医疗器械行业标准等，确保设计的产品符合法规和标准的要求。</t>
  </si>
  <si>
    <t>本科及以上学历，工业设计、机械设计、机械工程、机械制造及其自动化、材料科学与工程、生物医学工程等相关专业；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</si>
</sst>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2"/>
      <color rgb="FF000000"/>
      <name val="宋体"/>
      <charset val="134"/>
    </font>
    <font>
      <sz val="12"/>
      <color theme="1"/>
      <name val="宋体"/>
      <charset val="134"/>
    </font>
    <font>
      <sz val="11"/>
      <name val="宋体"/>
      <charset val="134"/>
    </font>
    <font>
      <sz val="12"/>
      <color rgb="FF333333"/>
      <name val="宋体"/>
      <charset val="134"/>
    </font>
    <font>
      <sz val="11"/>
      <color theme="1"/>
      <name val="宋体"/>
      <charset val="134"/>
    </font>
    <font>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63"/>
      <name val="宋体"/>
      <charset val="134"/>
    </font>
  </fonts>
  <fills count="34">
    <fill>
      <patternFill patternType="none"/>
    </fill>
    <fill>
      <patternFill patternType="gray125"/>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rgb="FF000000"/>
      </top>
      <bottom style="thin">
        <color auto="1"/>
      </bottom>
      <diagonal/>
    </border>
    <border>
      <left style="thin">
        <color indexed="8"/>
      </left>
      <right style="thin">
        <color indexed="8"/>
      </right>
      <top style="thin">
        <color auto="1"/>
      </top>
      <bottom/>
      <diagonal/>
    </border>
    <border>
      <left style="thin">
        <color indexed="8"/>
      </left>
      <right style="thin">
        <color indexed="8"/>
      </right>
      <top/>
      <bottom/>
      <diagonal/>
    </border>
    <border>
      <left style="thin">
        <color auto="1"/>
      </left>
      <right/>
      <top/>
      <bottom style="thin">
        <color rgb="FF000000"/>
      </bottom>
      <diagonal/>
    </border>
    <border>
      <left style="thin">
        <color indexed="8"/>
      </left>
      <right style="thin">
        <color indexed="8"/>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6" applyNumberFormat="0" applyFill="0" applyAlignment="0" applyProtection="0">
      <alignment vertical="center"/>
    </xf>
    <xf numFmtId="0" fontId="14" fillId="0" borderId="26" applyNumberFormat="0" applyFill="0" applyAlignment="0" applyProtection="0">
      <alignment vertical="center"/>
    </xf>
    <xf numFmtId="0" fontId="15" fillId="0" borderId="27" applyNumberFormat="0" applyFill="0" applyAlignment="0" applyProtection="0">
      <alignment vertical="center"/>
    </xf>
    <xf numFmtId="0" fontId="15" fillId="0" borderId="0" applyNumberFormat="0" applyFill="0" applyBorder="0" applyAlignment="0" applyProtection="0">
      <alignment vertical="center"/>
    </xf>
    <xf numFmtId="0" fontId="16" fillId="4" borderId="28" applyNumberFormat="0" applyAlignment="0" applyProtection="0">
      <alignment vertical="center"/>
    </xf>
    <xf numFmtId="0" fontId="17" fillId="5" borderId="29" applyNumberFormat="0" applyAlignment="0" applyProtection="0">
      <alignment vertical="center"/>
    </xf>
    <xf numFmtId="0" fontId="18" fillId="5" borderId="28" applyNumberFormat="0" applyAlignment="0" applyProtection="0">
      <alignment vertical="center"/>
    </xf>
    <xf numFmtId="0" fontId="19" fillId="6" borderId="30" applyNumberFormat="0" applyAlignment="0" applyProtection="0">
      <alignment vertical="center"/>
    </xf>
    <xf numFmtId="0" fontId="20" fillId="0" borderId="31" applyNumberFormat="0" applyFill="0" applyAlignment="0" applyProtection="0">
      <alignment vertical="center"/>
    </xf>
    <xf numFmtId="0" fontId="21" fillId="0" borderId="3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73">
    <xf numFmtId="0" fontId="0" fillId="0" borderId="0" xfId="0">
      <alignment vertical="center"/>
    </xf>
    <xf numFmtId="0" fontId="1" fillId="2" borderId="0" xfId="0" applyFont="1" applyFill="1" applyAlignment="1">
      <alignment horizontal="center"/>
    </xf>
    <xf numFmtId="0" fontId="1" fillId="2" borderId="0" xfId="0" applyFont="1" applyFill="1" applyAlignment="1">
      <alignment horizontal="center" vertical="center"/>
    </xf>
    <xf numFmtId="0" fontId="2" fillId="2" borderId="0" xfId="0" applyFont="1" applyFill="1" applyAlignment="1">
      <alignment horizontal="center"/>
    </xf>
    <xf numFmtId="0" fontId="1" fillId="0" borderId="0" xfId="0" applyFont="1" applyFill="1" applyAlignment="1">
      <alignment horizontal="center"/>
    </xf>
    <xf numFmtId="0" fontId="3" fillId="0" borderId="0" xfId="0" applyFont="1" applyFill="1" applyAlignment="1">
      <alignment horizontal="center"/>
    </xf>
    <xf numFmtId="0" fontId="1" fillId="0" borderId="0" xfId="0" applyFont="1" applyFill="1" applyAlignment="1">
      <alignment horizontal="center" vertical="center"/>
    </xf>
    <xf numFmtId="0" fontId="1" fillId="0" borderId="0" xfId="0" applyFont="1" applyFill="1" applyBorder="1" applyAlignment="1">
      <alignment horizontal="center"/>
    </xf>
    <xf numFmtId="0" fontId="1" fillId="0" borderId="0" xfId="0" applyFont="1" applyFill="1" applyAlignment="1"/>
    <xf numFmtId="0" fontId="1" fillId="0" borderId="0" xfId="0" applyFont="1" applyFill="1" applyBorder="1" applyAlignment="1"/>
    <xf numFmtId="0" fontId="1" fillId="0"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2" fillId="2" borderId="8" xfId="0"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5" xfId="0" applyFont="1" applyFill="1" applyBorder="1" applyAlignment="1">
      <alignment horizontal="center"/>
    </xf>
    <xf numFmtId="0" fontId="1" fillId="0" borderId="5"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2" borderId="1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49" fontId="1" fillId="2" borderId="5"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58" fontId="1" fillId="0" borderId="5" xfId="0" applyNumberFormat="1"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1" fillId="0" borderId="14" xfId="0" applyFont="1" applyFill="1" applyBorder="1" applyAlignment="1">
      <alignment horizontal="center"/>
    </xf>
    <xf numFmtId="0" fontId="6" fillId="0" borderId="15" xfId="0" applyFont="1" applyFill="1" applyBorder="1" applyAlignment="1">
      <alignment horizontal="center" vertical="center" wrapText="1"/>
    </xf>
    <xf numFmtId="0" fontId="1" fillId="0" borderId="15" xfId="0" applyFont="1" applyFill="1" applyBorder="1" applyAlignment="1">
      <alignment horizontal="center"/>
    </xf>
    <xf numFmtId="0" fontId="6" fillId="0" borderId="11" xfId="0" applyFont="1" applyFill="1" applyBorder="1" applyAlignment="1">
      <alignment horizontal="center" vertical="center" wrapText="1"/>
    </xf>
    <xf numFmtId="0" fontId="1" fillId="0" borderId="11"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11"/>
  <sheetViews>
    <sheetView tabSelected="1" workbookViewId="0">
      <pane xSplit="2" topLeftCell="C1" activePane="topRight" state="frozen"/>
      <selection/>
      <selection pane="topRight" activeCell="M47" sqref="M47:M55"/>
    </sheetView>
  </sheetViews>
  <sheetFormatPr defaultColWidth="9" defaultRowHeight="14.25"/>
  <cols>
    <col min="1" max="1" width="9.54166666666667" style="6" customWidth="1"/>
    <col min="2" max="2" width="19.1083333333333" style="6" customWidth="1"/>
    <col min="3" max="3" width="22.75" style="6" customWidth="1"/>
    <col min="4" max="4" width="18.625" style="6" customWidth="1"/>
    <col min="5" max="5" width="4.625" style="6" customWidth="1"/>
    <col min="6" max="6" width="75.625" style="6" customWidth="1"/>
    <col min="7" max="7" width="16.575" style="6" customWidth="1"/>
    <col min="8" max="8" width="19.8" style="6" customWidth="1"/>
    <col min="9" max="9" width="26.6833333333333" style="10" customWidth="1"/>
    <col min="10" max="10" width="19.7916666666667" style="6" customWidth="1"/>
    <col min="11" max="11" width="14.05" style="6" customWidth="1"/>
    <col min="12" max="12" width="17.6916666666667" style="6" customWidth="1"/>
    <col min="13" max="13" width="27.375" style="6" customWidth="1"/>
    <col min="14" max="16384" width="9" style="6"/>
  </cols>
  <sheetData>
    <row r="1" s="1" customFormat="1" ht="43.95" customHeight="1" spans="1:13">
      <c r="A1" s="2" t="s">
        <v>0</v>
      </c>
      <c r="B1" s="2"/>
      <c r="C1" s="2"/>
      <c r="D1" s="2"/>
      <c r="E1" s="2"/>
      <c r="F1" s="2"/>
      <c r="G1" s="2"/>
      <c r="H1" s="2"/>
      <c r="I1" s="2"/>
      <c r="J1" s="2"/>
      <c r="K1" s="2"/>
      <c r="L1" s="2"/>
      <c r="M1" s="2"/>
    </row>
    <row r="2" s="1" customFormat="1" ht="40" customHeight="1" spans="1:13">
      <c r="A2" s="11" t="s">
        <v>1</v>
      </c>
      <c r="B2" s="11" t="s">
        <v>2</v>
      </c>
      <c r="C2" s="11" t="s">
        <v>3</v>
      </c>
      <c r="D2" s="11" t="s">
        <v>4</v>
      </c>
      <c r="E2" s="11" t="s">
        <v>5</v>
      </c>
      <c r="F2" s="11" t="s">
        <v>6</v>
      </c>
      <c r="G2" s="11" t="s">
        <v>7</v>
      </c>
      <c r="H2" s="11" t="s">
        <v>8</v>
      </c>
      <c r="I2" s="11" t="s">
        <v>9</v>
      </c>
      <c r="J2" s="11" t="s">
        <v>10</v>
      </c>
      <c r="K2" s="11" t="s">
        <v>11</v>
      </c>
      <c r="L2" s="11" t="s">
        <v>12</v>
      </c>
      <c r="M2" s="11" t="s">
        <v>13</v>
      </c>
    </row>
    <row r="3" s="1" customFormat="1" ht="40" customHeight="1" spans="1:13">
      <c r="A3" s="12">
        <v>1</v>
      </c>
      <c r="B3" s="12" t="s">
        <v>14</v>
      </c>
      <c r="C3" s="12" t="s">
        <v>15</v>
      </c>
      <c r="D3" s="11" t="s">
        <v>16</v>
      </c>
      <c r="E3" s="11">
        <v>5</v>
      </c>
      <c r="F3" s="11" t="s">
        <v>17</v>
      </c>
      <c r="G3" s="11" t="s">
        <v>18</v>
      </c>
      <c r="H3" s="11" t="s">
        <v>19</v>
      </c>
      <c r="I3" s="12" t="s">
        <v>20</v>
      </c>
      <c r="J3" s="12" t="s">
        <v>21</v>
      </c>
      <c r="K3" s="12">
        <v>15167935569</v>
      </c>
      <c r="L3" s="40" t="s">
        <v>22</v>
      </c>
      <c r="M3" s="12"/>
    </row>
    <row r="4" s="1" customFormat="1" ht="40" customHeight="1" spans="1:13">
      <c r="A4" s="13"/>
      <c r="B4" s="13"/>
      <c r="C4" s="13"/>
      <c r="D4" s="11" t="s">
        <v>23</v>
      </c>
      <c r="E4" s="11">
        <v>10</v>
      </c>
      <c r="F4" s="11" t="s">
        <v>17</v>
      </c>
      <c r="G4" s="11" t="s">
        <v>18</v>
      </c>
      <c r="H4" s="11" t="s">
        <v>19</v>
      </c>
      <c r="I4" s="13"/>
      <c r="J4" s="13"/>
      <c r="K4" s="13"/>
      <c r="L4" s="41"/>
      <c r="M4" s="13"/>
    </row>
    <row r="5" s="1" customFormat="1" ht="40" customHeight="1" spans="1:13">
      <c r="A5" s="13"/>
      <c r="B5" s="13"/>
      <c r="C5" s="13"/>
      <c r="D5" s="11" t="s">
        <v>24</v>
      </c>
      <c r="E5" s="11">
        <v>10</v>
      </c>
      <c r="F5" s="11" t="s">
        <v>25</v>
      </c>
      <c r="G5" s="11" t="s">
        <v>18</v>
      </c>
      <c r="H5" s="11" t="s">
        <v>19</v>
      </c>
      <c r="I5" s="13"/>
      <c r="J5" s="13"/>
      <c r="K5" s="13"/>
      <c r="L5" s="41"/>
      <c r="M5" s="13"/>
    </row>
    <row r="6" s="1" customFormat="1" ht="40" customHeight="1" spans="1:13">
      <c r="A6" s="13"/>
      <c r="B6" s="13"/>
      <c r="C6" s="13"/>
      <c r="D6" s="11" t="s">
        <v>26</v>
      </c>
      <c r="E6" s="11">
        <v>10</v>
      </c>
      <c r="F6" s="11" t="s">
        <v>27</v>
      </c>
      <c r="G6" s="11" t="s">
        <v>18</v>
      </c>
      <c r="H6" s="11" t="s">
        <v>19</v>
      </c>
      <c r="I6" s="13"/>
      <c r="J6" s="13"/>
      <c r="K6" s="13"/>
      <c r="L6" s="41"/>
      <c r="M6" s="13"/>
    </row>
    <row r="7" s="1" customFormat="1" ht="40" customHeight="1" spans="1:13">
      <c r="A7" s="13"/>
      <c r="B7" s="13"/>
      <c r="C7" s="13"/>
      <c r="D7" s="11" t="s">
        <v>28</v>
      </c>
      <c r="E7" s="11">
        <v>2</v>
      </c>
      <c r="F7" s="11" t="s">
        <v>29</v>
      </c>
      <c r="G7" s="11" t="s">
        <v>30</v>
      </c>
      <c r="H7" s="11" t="s">
        <v>31</v>
      </c>
      <c r="I7" s="13"/>
      <c r="J7" s="13"/>
      <c r="K7" s="13"/>
      <c r="L7" s="41"/>
      <c r="M7" s="13"/>
    </row>
    <row r="8" s="1" customFormat="1" ht="40" customHeight="1" spans="1:13">
      <c r="A8" s="14"/>
      <c r="B8" s="14"/>
      <c r="C8" s="14"/>
      <c r="D8" s="11" t="s">
        <v>32</v>
      </c>
      <c r="E8" s="11">
        <v>5</v>
      </c>
      <c r="F8" s="11" t="s">
        <v>33</v>
      </c>
      <c r="G8" s="11" t="s">
        <v>18</v>
      </c>
      <c r="H8" s="11" t="s">
        <v>19</v>
      </c>
      <c r="I8" s="14"/>
      <c r="J8" s="14"/>
      <c r="K8" s="14"/>
      <c r="L8" s="42"/>
      <c r="M8" s="14"/>
    </row>
    <row r="9" s="1" customFormat="1" ht="40" customHeight="1" spans="1:13">
      <c r="A9" s="12">
        <v>2</v>
      </c>
      <c r="B9" s="12" t="s">
        <v>34</v>
      </c>
      <c r="C9" s="12" t="s">
        <v>35</v>
      </c>
      <c r="D9" s="15" t="s">
        <v>36</v>
      </c>
      <c r="E9" s="15">
        <v>4</v>
      </c>
      <c r="F9" s="15" t="s">
        <v>37</v>
      </c>
      <c r="G9" s="11" t="s">
        <v>38</v>
      </c>
      <c r="H9" s="11" t="s">
        <v>39</v>
      </c>
      <c r="I9" s="12" t="s">
        <v>40</v>
      </c>
      <c r="J9" s="12" t="s">
        <v>41</v>
      </c>
      <c r="K9" s="12">
        <v>18357001467</v>
      </c>
      <c r="L9" s="12" t="s">
        <v>42</v>
      </c>
      <c r="M9" s="12"/>
    </row>
    <row r="10" s="1" customFormat="1" ht="40" customHeight="1" spans="1:13">
      <c r="A10" s="13"/>
      <c r="B10" s="13"/>
      <c r="C10" s="13" t="s">
        <v>43</v>
      </c>
      <c r="D10" s="15" t="s">
        <v>44</v>
      </c>
      <c r="E10" s="15">
        <v>2</v>
      </c>
      <c r="F10" s="15" t="s">
        <v>45</v>
      </c>
      <c r="G10" s="11" t="s">
        <v>38</v>
      </c>
      <c r="H10" s="11" t="s">
        <v>39</v>
      </c>
      <c r="I10" s="13"/>
      <c r="J10" s="13"/>
      <c r="K10" s="13"/>
      <c r="L10" s="13"/>
      <c r="M10" s="13"/>
    </row>
    <row r="11" s="1" customFormat="1" ht="40" customHeight="1" spans="1:13">
      <c r="A11" s="13"/>
      <c r="B11" s="13"/>
      <c r="C11" s="13" t="s">
        <v>46</v>
      </c>
      <c r="D11" s="15" t="s">
        <v>47</v>
      </c>
      <c r="E11" s="15">
        <v>2</v>
      </c>
      <c r="F11" s="15" t="s">
        <v>48</v>
      </c>
      <c r="G11" s="11" t="s">
        <v>38</v>
      </c>
      <c r="H11" s="11" t="s">
        <v>39</v>
      </c>
      <c r="I11" s="13"/>
      <c r="J11" s="13"/>
      <c r="K11" s="13"/>
      <c r="L11" s="13"/>
      <c r="M11" s="13"/>
    </row>
    <row r="12" s="1" customFormat="1" ht="40" customHeight="1" spans="1:13">
      <c r="A12" s="13"/>
      <c r="B12" s="13"/>
      <c r="C12" s="13" t="s">
        <v>49</v>
      </c>
      <c r="D12" s="15" t="s">
        <v>50</v>
      </c>
      <c r="E12" s="15">
        <v>2</v>
      </c>
      <c r="F12" s="15" t="s">
        <v>51</v>
      </c>
      <c r="G12" s="11" t="s">
        <v>38</v>
      </c>
      <c r="H12" s="11" t="s">
        <v>39</v>
      </c>
      <c r="I12" s="13"/>
      <c r="J12" s="13"/>
      <c r="K12" s="13"/>
      <c r="L12" s="13"/>
      <c r="M12" s="13"/>
    </row>
    <row r="13" s="1" customFormat="1" ht="40" customHeight="1" spans="1:13">
      <c r="A13" s="14"/>
      <c r="B13" s="14"/>
      <c r="C13" s="14" t="s">
        <v>52</v>
      </c>
      <c r="D13" s="15" t="s">
        <v>50</v>
      </c>
      <c r="E13" s="15">
        <v>2</v>
      </c>
      <c r="F13" s="15" t="s">
        <v>37</v>
      </c>
      <c r="G13" s="11" t="s">
        <v>38</v>
      </c>
      <c r="H13" s="11" t="s">
        <v>39</v>
      </c>
      <c r="I13" s="14"/>
      <c r="J13" s="14"/>
      <c r="K13" s="14"/>
      <c r="L13" s="14"/>
      <c r="M13" s="14"/>
    </row>
    <row r="14" s="2" customFormat="1" ht="40" customHeight="1" spans="1:13">
      <c r="A14" s="16">
        <v>3</v>
      </c>
      <c r="B14" s="16" t="s">
        <v>53</v>
      </c>
      <c r="C14" s="17" t="s">
        <v>54</v>
      </c>
      <c r="D14" s="16" t="s">
        <v>55</v>
      </c>
      <c r="E14" s="16">
        <v>20</v>
      </c>
      <c r="F14" s="18" t="s">
        <v>56</v>
      </c>
      <c r="G14" s="17" t="s">
        <v>18</v>
      </c>
      <c r="H14" s="16" t="s">
        <v>57</v>
      </c>
      <c r="I14" s="18" t="s">
        <v>58</v>
      </c>
      <c r="J14" s="16" t="s">
        <v>59</v>
      </c>
      <c r="K14" s="43" t="s">
        <v>60</v>
      </c>
      <c r="L14" s="16" t="s">
        <v>61</v>
      </c>
      <c r="M14" s="16"/>
    </row>
    <row r="15" s="2" customFormat="1" ht="40" customHeight="1" spans="1:13">
      <c r="A15" s="16"/>
      <c r="B15" s="16"/>
      <c r="C15" s="17"/>
      <c r="D15" s="16" t="s">
        <v>62</v>
      </c>
      <c r="E15" s="16">
        <v>20</v>
      </c>
      <c r="F15" s="18" t="s">
        <v>56</v>
      </c>
      <c r="G15" s="17" t="s">
        <v>18</v>
      </c>
      <c r="H15" s="16" t="s">
        <v>57</v>
      </c>
      <c r="I15" s="18"/>
      <c r="J15" s="16"/>
      <c r="K15" s="43"/>
      <c r="L15" s="16"/>
      <c r="M15" s="16"/>
    </row>
    <row r="16" s="3" customFormat="1" ht="40" customHeight="1" spans="1:13">
      <c r="A16" s="19">
        <v>4</v>
      </c>
      <c r="B16" s="19" t="s">
        <v>63</v>
      </c>
      <c r="C16" s="19" t="s">
        <v>64</v>
      </c>
      <c r="D16" s="20" t="s">
        <v>65</v>
      </c>
      <c r="E16" s="21">
        <v>3</v>
      </c>
      <c r="F16" s="21" t="s">
        <v>66</v>
      </c>
      <c r="G16" s="21" t="s">
        <v>18</v>
      </c>
      <c r="H16" s="22" t="s">
        <v>57</v>
      </c>
      <c r="I16" s="19" t="s">
        <v>67</v>
      </c>
      <c r="J16" s="19" t="s">
        <v>68</v>
      </c>
      <c r="K16" s="19">
        <v>18667106852</v>
      </c>
      <c r="L16" s="19" t="s">
        <v>69</v>
      </c>
      <c r="M16" s="19"/>
    </row>
    <row r="17" s="3" customFormat="1" ht="40" customHeight="1" spans="1:13">
      <c r="A17" s="23"/>
      <c r="B17" s="23"/>
      <c r="C17" s="23"/>
      <c r="D17" s="20" t="s">
        <v>70</v>
      </c>
      <c r="E17" s="21">
        <v>3</v>
      </c>
      <c r="F17" s="21" t="s">
        <v>71</v>
      </c>
      <c r="G17" s="21" t="s">
        <v>18</v>
      </c>
      <c r="H17" s="22" t="s">
        <v>57</v>
      </c>
      <c r="I17" s="23"/>
      <c r="J17" s="23"/>
      <c r="K17" s="23"/>
      <c r="L17" s="23"/>
      <c r="M17" s="23"/>
    </row>
    <row r="18" s="3" customFormat="1" ht="40" customHeight="1" spans="1:13">
      <c r="A18" s="23"/>
      <c r="B18" s="23"/>
      <c r="C18" s="23"/>
      <c r="D18" s="20" t="s">
        <v>72</v>
      </c>
      <c r="E18" s="21">
        <v>2</v>
      </c>
      <c r="F18" s="21" t="s">
        <v>73</v>
      </c>
      <c r="G18" s="21" t="s">
        <v>18</v>
      </c>
      <c r="H18" s="22" t="s">
        <v>57</v>
      </c>
      <c r="I18" s="23"/>
      <c r="J18" s="23"/>
      <c r="K18" s="23"/>
      <c r="L18" s="23"/>
      <c r="M18" s="23"/>
    </row>
    <row r="19" s="3" customFormat="1" ht="40" customHeight="1" spans="1:13">
      <c r="A19" s="23"/>
      <c r="B19" s="23"/>
      <c r="C19" s="23"/>
      <c r="D19" s="20" t="s">
        <v>44</v>
      </c>
      <c r="E19" s="21">
        <v>2</v>
      </c>
      <c r="F19" s="21" t="s">
        <v>73</v>
      </c>
      <c r="G19" s="21" t="s">
        <v>18</v>
      </c>
      <c r="H19" s="22" t="s">
        <v>57</v>
      </c>
      <c r="I19" s="23"/>
      <c r="J19" s="23"/>
      <c r="K19" s="23"/>
      <c r="L19" s="23"/>
      <c r="M19" s="23"/>
    </row>
    <row r="20" s="3" customFormat="1" ht="40" customHeight="1" spans="1:13">
      <c r="A20" s="23"/>
      <c r="B20" s="23"/>
      <c r="C20" s="23"/>
      <c r="D20" s="24" t="s">
        <v>74</v>
      </c>
      <c r="E20" s="19">
        <v>1</v>
      </c>
      <c r="F20" s="19" t="s">
        <v>75</v>
      </c>
      <c r="G20" s="19" t="s">
        <v>18</v>
      </c>
      <c r="H20" s="22" t="s">
        <v>57</v>
      </c>
      <c r="I20" s="23"/>
      <c r="J20" s="23"/>
      <c r="K20" s="23"/>
      <c r="L20" s="23"/>
      <c r="M20" s="23"/>
    </row>
    <row r="21" s="3" customFormat="1" ht="40" customHeight="1" spans="1:13">
      <c r="A21" s="23"/>
      <c r="B21" s="23"/>
      <c r="C21" s="23"/>
      <c r="D21" s="24" t="s">
        <v>76</v>
      </c>
      <c r="E21" s="19">
        <v>1</v>
      </c>
      <c r="F21" s="19" t="s">
        <v>77</v>
      </c>
      <c r="G21" s="19" t="s">
        <v>18</v>
      </c>
      <c r="H21" s="22" t="s">
        <v>57</v>
      </c>
      <c r="I21" s="23"/>
      <c r="J21" s="23"/>
      <c r="K21" s="23"/>
      <c r="L21" s="23"/>
      <c r="M21" s="23"/>
    </row>
    <row r="22" s="1" customFormat="1" ht="40" customHeight="1" spans="1:13">
      <c r="A22" s="12">
        <v>5</v>
      </c>
      <c r="B22" s="12" t="s">
        <v>78</v>
      </c>
      <c r="C22" s="12" t="s">
        <v>79</v>
      </c>
      <c r="D22" s="11" t="s">
        <v>72</v>
      </c>
      <c r="E22" s="11">
        <v>20</v>
      </c>
      <c r="F22" s="11" t="s">
        <v>80</v>
      </c>
      <c r="G22" s="11" t="s">
        <v>18</v>
      </c>
      <c r="H22" s="11" t="s">
        <v>19</v>
      </c>
      <c r="I22" s="12" t="s">
        <v>81</v>
      </c>
      <c r="J22" s="12" t="s">
        <v>82</v>
      </c>
      <c r="K22" s="12">
        <v>15268156598</v>
      </c>
      <c r="L22" s="12" t="s">
        <v>83</v>
      </c>
      <c r="M22" s="12"/>
    </row>
    <row r="23" s="1" customFormat="1" ht="40" customHeight="1" spans="1:13">
      <c r="A23" s="13"/>
      <c r="B23" s="13"/>
      <c r="C23" s="13"/>
      <c r="D23" s="11" t="s">
        <v>72</v>
      </c>
      <c r="E23" s="11">
        <v>10</v>
      </c>
      <c r="F23" s="11" t="s">
        <v>80</v>
      </c>
      <c r="G23" s="11" t="s">
        <v>30</v>
      </c>
      <c r="H23" s="11" t="s">
        <v>84</v>
      </c>
      <c r="I23" s="13"/>
      <c r="J23" s="13"/>
      <c r="K23" s="13"/>
      <c r="L23" s="13"/>
      <c r="M23" s="13"/>
    </row>
    <row r="24" s="1" customFormat="1" ht="40" customHeight="1" spans="1:13">
      <c r="A24" s="13"/>
      <c r="B24" s="13"/>
      <c r="C24" s="13"/>
      <c r="D24" s="11" t="s">
        <v>72</v>
      </c>
      <c r="E24" s="11">
        <v>3</v>
      </c>
      <c r="F24" s="11" t="s">
        <v>80</v>
      </c>
      <c r="G24" s="11" t="s">
        <v>85</v>
      </c>
      <c r="H24" s="11" t="s">
        <v>86</v>
      </c>
      <c r="I24" s="13"/>
      <c r="J24" s="13"/>
      <c r="K24" s="13"/>
      <c r="L24" s="13"/>
      <c r="M24" s="13"/>
    </row>
    <row r="25" s="1" customFormat="1" ht="40" customHeight="1" spans="1:13">
      <c r="A25" s="13"/>
      <c r="B25" s="13"/>
      <c r="C25" s="13"/>
      <c r="D25" s="11" t="s">
        <v>87</v>
      </c>
      <c r="E25" s="11">
        <v>2</v>
      </c>
      <c r="F25" s="11" t="s">
        <v>88</v>
      </c>
      <c r="G25" s="11" t="s">
        <v>18</v>
      </c>
      <c r="H25" s="11" t="s">
        <v>19</v>
      </c>
      <c r="I25" s="13"/>
      <c r="J25" s="13"/>
      <c r="K25" s="13"/>
      <c r="L25" s="13"/>
      <c r="M25" s="13"/>
    </row>
    <row r="26" s="1" customFormat="1" ht="40" customHeight="1" spans="1:13">
      <c r="A26" s="13"/>
      <c r="B26" s="13"/>
      <c r="C26" s="13"/>
      <c r="D26" s="11" t="s">
        <v>89</v>
      </c>
      <c r="E26" s="11">
        <v>2</v>
      </c>
      <c r="F26" s="11" t="s">
        <v>90</v>
      </c>
      <c r="G26" s="11" t="s">
        <v>18</v>
      </c>
      <c r="H26" s="11" t="s">
        <v>19</v>
      </c>
      <c r="I26" s="13"/>
      <c r="J26" s="13"/>
      <c r="K26" s="13"/>
      <c r="L26" s="13"/>
      <c r="M26" s="13"/>
    </row>
    <row r="27" s="1" customFormat="1" ht="40" customHeight="1" spans="1:13">
      <c r="A27" s="13"/>
      <c r="B27" s="13"/>
      <c r="C27" s="13"/>
      <c r="D27" s="11" t="s">
        <v>91</v>
      </c>
      <c r="E27" s="11">
        <v>5</v>
      </c>
      <c r="F27" s="11" t="s">
        <v>92</v>
      </c>
      <c r="G27" s="11" t="s">
        <v>18</v>
      </c>
      <c r="H27" s="11" t="s">
        <v>93</v>
      </c>
      <c r="I27" s="13"/>
      <c r="J27" s="13"/>
      <c r="K27" s="13"/>
      <c r="L27" s="13"/>
      <c r="M27" s="13"/>
    </row>
    <row r="28" s="1" customFormat="1" ht="40" customHeight="1" spans="1:13">
      <c r="A28" s="14"/>
      <c r="B28" s="14"/>
      <c r="C28" s="14"/>
      <c r="D28" s="11" t="s">
        <v>94</v>
      </c>
      <c r="E28" s="11">
        <v>5</v>
      </c>
      <c r="F28" s="11" t="s">
        <v>95</v>
      </c>
      <c r="G28" s="11" t="s">
        <v>18</v>
      </c>
      <c r="H28" s="11" t="s">
        <v>19</v>
      </c>
      <c r="I28" s="14"/>
      <c r="J28" s="14"/>
      <c r="K28" s="14"/>
      <c r="L28" s="14"/>
      <c r="M28" s="14"/>
    </row>
    <row r="29" s="1" customFormat="1" ht="40" customHeight="1" spans="1:13">
      <c r="A29" s="12">
        <v>6</v>
      </c>
      <c r="B29" s="11" t="s">
        <v>96</v>
      </c>
      <c r="C29" s="11" t="s">
        <v>97</v>
      </c>
      <c r="D29" s="11" t="s">
        <v>98</v>
      </c>
      <c r="E29" s="11">
        <v>2</v>
      </c>
      <c r="F29" s="11" t="s">
        <v>99</v>
      </c>
      <c r="G29" s="11" t="s">
        <v>38</v>
      </c>
      <c r="H29" s="11" t="s">
        <v>100</v>
      </c>
      <c r="I29" s="11" t="s">
        <v>101</v>
      </c>
      <c r="J29" s="11" t="s">
        <v>102</v>
      </c>
      <c r="K29" s="11" t="s">
        <v>103</v>
      </c>
      <c r="L29" s="11" t="s">
        <v>104</v>
      </c>
      <c r="M29" s="11"/>
    </row>
    <row r="30" s="1" customFormat="1" ht="40" customHeight="1" spans="1:13">
      <c r="A30" s="13"/>
      <c r="B30" s="11"/>
      <c r="C30" s="11"/>
      <c r="D30" s="11" t="s">
        <v>105</v>
      </c>
      <c r="E30" s="11">
        <v>10</v>
      </c>
      <c r="F30" s="11" t="s">
        <v>106</v>
      </c>
      <c r="G30" s="11" t="s">
        <v>38</v>
      </c>
      <c r="H30" s="11" t="s">
        <v>100</v>
      </c>
      <c r="I30" s="11"/>
      <c r="J30" s="11"/>
      <c r="K30" s="11"/>
      <c r="L30" s="11"/>
      <c r="M30" s="11"/>
    </row>
    <row r="31" s="1" customFormat="1" ht="40" customHeight="1" spans="1:13">
      <c r="A31" s="14"/>
      <c r="B31" s="11"/>
      <c r="C31" s="11"/>
      <c r="D31" s="11" t="s">
        <v>107</v>
      </c>
      <c r="E31" s="11">
        <v>2</v>
      </c>
      <c r="F31" s="11" t="s">
        <v>108</v>
      </c>
      <c r="G31" s="11" t="s">
        <v>38</v>
      </c>
      <c r="H31" s="11" t="s">
        <v>100</v>
      </c>
      <c r="I31" s="11"/>
      <c r="J31" s="11"/>
      <c r="K31" s="11"/>
      <c r="L31" s="11"/>
      <c r="M31" s="11"/>
    </row>
    <row r="32" s="2" customFormat="1" ht="40" customHeight="1" spans="1:13">
      <c r="A32" s="25">
        <v>7</v>
      </c>
      <c r="B32" s="25" t="s">
        <v>109</v>
      </c>
      <c r="C32" s="25" t="s">
        <v>110</v>
      </c>
      <c r="D32" s="11" t="s">
        <v>111</v>
      </c>
      <c r="E32" s="25">
        <v>2</v>
      </c>
      <c r="F32" s="25" t="s">
        <v>112</v>
      </c>
      <c r="G32" s="25" t="s">
        <v>18</v>
      </c>
      <c r="H32" s="25" t="s">
        <v>113</v>
      </c>
      <c r="I32" s="25" t="s">
        <v>114</v>
      </c>
      <c r="J32" s="25" t="s">
        <v>115</v>
      </c>
      <c r="K32" s="25">
        <v>18868766288</v>
      </c>
      <c r="L32" s="25" t="s">
        <v>116</v>
      </c>
      <c r="M32" s="25"/>
    </row>
    <row r="33" s="2" customFormat="1" ht="40" customHeight="1" spans="1:13">
      <c r="A33" s="25"/>
      <c r="B33" s="25"/>
      <c r="C33" s="25"/>
      <c r="D33" s="11" t="s">
        <v>117</v>
      </c>
      <c r="E33" s="25">
        <v>2</v>
      </c>
      <c r="F33" s="25" t="s">
        <v>118</v>
      </c>
      <c r="G33" s="25" t="s">
        <v>18</v>
      </c>
      <c r="H33" s="25" t="s">
        <v>113</v>
      </c>
      <c r="I33" s="25"/>
      <c r="J33" s="25"/>
      <c r="K33" s="25"/>
      <c r="L33" s="25"/>
      <c r="M33" s="25"/>
    </row>
    <row r="34" s="2" customFormat="1" ht="40" customHeight="1" spans="1:13">
      <c r="A34" s="25">
        <v>8</v>
      </c>
      <c r="B34" s="25" t="s">
        <v>119</v>
      </c>
      <c r="C34" s="25" t="s">
        <v>120</v>
      </c>
      <c r="D34" s="11" t="s">
        <v>121</v>
      </c>
      <c r="E34" s="25">
        <v>2</v>
      </c>
      <c r="F34" s="25" t="s">
        <v>122</v>
      </c>
      <c r="G34" s="25" t="s">
        <v>38</v>
      </c>
      <c r="H34" s="25" t="s">
        <v>123</v>
      </c>
      <c r="I34" s="25" t="s">
        <v>124</v>
      </c>
      <c r="J34" s="25" t="s">
        <v>125</v>
      </c>
      <c r="K34" s="25">
        <v>18968179466</v>
      </c>
      <c r="L34" s="25" t="s">
        <v>126</v>
      </c>
      <c r="M34" s="25"/>
    </row>
    <row r="35" s="2" customFormat="1" ht="40" customHeight="1" spans="1:13">
      <c r="A35" s="25"/>
      <c r="B35" s="25"/>
      <c r="C35" s="25"/>
      <c r="D35" s="11" t="s">
        <v>127</v>
      </c>
      <c r="E35" s="25">
        <v>3</v>
      </c>
      <c r="F35" s="25" t="s">
        <v>127</v>
      </c>
      <c r="G35" s="25" t="s">
        <v>38</v>
      </c>
      <c r="H35" s="25" t="s">
        <v>128</v>
      </c>
      <c r="I35" s="25"/>
      <c r="J35" s="25"/>
      <c r="K35" s="25"/>
      <c r="L35" s="25"/>
      <c r="M35" s="25"/>
    </row>
    <row r="36" s="2" customFormat="1" ht="40" customHeight="1" spans="1:13">
      <c r="A36" s="25">
        <v>9</v>
      </c>
      <c r="B36" s="25" t="s">
        <v>129</v>
      </c>
      <c r="C36" s="25" t="s">
        <v>130</v>
      </c>
      <c r="D36" s="11" t="s">
        <v>131</v>
      </c>
      <c r="E36" s="25">
        <v>3</v>
      </c>
      <c r="F36" s="25" t="s">
        <v>132</v>
      </c>
      <c r="G36" s="25" t="s">
        <v>38</v>
      </c>
      <c r="H36" s="25" t="s">
        <v>113</v>
      </c>
      <c r="I36" s="25" t="s">
        <v>124</v>
      </c>
      <c r="J36" s="25" t="s">
        <v>133</v>
      </c>
      <c r="K36" s="25">
        <v>18058758098</v>
      </c>
      <c r="L36" s="25" t="s">
        <v>134</v>
      </c>
      <c r="M36" s="25"/>
    </row>
    <row r="37" s="2" customFormat="1" ht="40" customHeight="1" spans="1:13">
      <c r="A37" s="25"/>
      <c r="B37" s="25"/>
      <c r="C37" s="25"/>
      <c r="D37" s="11" t="s">
        <v>127</v>
      </c>
      <c r="E37" s="25">
        <v>2</v>
      </c>
      <c r="F37" s="25" t="s">
        <v>127</v>
      </c>
      <c r="G37" s="25" t="s">
        <v>38</v>
      </c>
      <c r="H37" s="25" t="s">
        <v>113</v>
      </c>
      <c r="I37" s="25"/>
      <c r="J37" s="25"/>
      <c r="K37" s="25"/>
      <c r="L37" s="25"/>
      <c r="M37" s="25"/>
    </row>
    <row r="38" s="2" customFormat="1" ht="40" customHeight="1" spans="1:13">
      <c r="A38" s="25">
        <v>10</v>
      </c>
      <c r="B38" s="25" t="s">
        <v>135</v>
      </c>
      <c r="C38" s="25" t="s">
        <v>136</v>
      </c>
      <c r="D38" s="11" t="s">
        <v>111</v>
      </c>
      <c r="E38" s="25">
        <v>3</v>
      </c>
      <c r="F38" s="25" t="s">
        <v>137</v>
      </c>
      <c r="G38" s="25" t="s">
        <v>38</v>
      </c>
      <c r="H38" s="25" t="s">
        <v>113</v>
      </c>
      <c r="I38" s="25" t="s">
        <v>124</v>
      </c>
      <c r="J38" s="25" t="s">
        <v>138</v>
      </c>
      <c r="K38" s="25">
        <v>13395812501</v>
      </c>
      <c r="L38" s="25" t="s">
        <v>139</v>
      </c>
      <c r="M38" s="25"/>
    </row>
    <row r="39" s="2" customFormat="1" ht="40" customHeight="1" spans="1:13">
      <c r="A39" s="25"/>
      <c r="B39" s="25"/>
      <c r="C39" s="25"/>
      <c r="D39" s="11" t="s">
        <v>121</v>
      </c>
      <c r="E39" s="25">
        <v>2</v>
      </c>
      <c r="F39" s="25" t="s">
        <v>140</v>
      </c>
      <c r="G39" s="25" t="s">
        <v>38</v>
      </c>
      <c r="H39" s="25" t="s">
        <v>141</v>
      </c>
      <c r="I39" s="25"/>
      <c r="J39" s="25"/>
      <c r="K39" s="25"/>
      <c r="L39" s="25"/>
      <c r="M39" s="25"/>
    </row>
    <row r="40" s="2" customFormat="1" ht="40" customHeight="1" spans="1:13">
      <c r="A40" s="25">
        <v>11</v>
      </c>
      <c r="B40" s="25" t="s">
        <v>142</v>
      </c>
      <c r="C40" s="25" t="s">
        <v>143</v>
      </c>
      <c r="D40" s="11" t="s">
        <v>144</v>
      </c>
      <c r="E40" s="25">
        <v>2</v>
      </c>
      <c r="F40" s="25" t="s">
        <v>145</v>
      </c>
      <c r="G40" s="25" t="s">
        <v>18</v>
      </c>
      <c r="H40" s="25" t="s">
        <v>113</v>
      </c>
      <c r="I40" s="25" t="s">
        <v>124</v>
      </c>
      <c r="J40" s="25" t="s">
        <v>146</v>
      </c>
      <c r="K40" s="25">
        <v>13616502317</v>
      </c>
      <c r="L40" s="25" t="s">
        <v>147</v>
      </c>
      <c r="M40" s="25"/>
    </row>
    <row r="41" s="2" customFormat="1" ht="40" customHeight="1" spans="1:13">
      <c r="A41" s="26"/>
      <c r="B41" s="26"/>
      <c r="C41" s="26"/>
      <c r="D41" s="12" t="s">
        <v>148</v>
      </c>
      <c r="E41" s="26">
        <v>2</v>
      </c>
      <c r="F41" s="26" t="s">
        <v>149</v>
      </c>
      <c r="G41" s="26" t="s">
        <v>18</v>
      </c>
      <c r="H41" s="26" t="s">
        <v>113</v>
      </c>
      <c r="I41" s="26"/>
      <c r="J41" s="26"/>
      <c r="K41" s="26"/>
      <c r="L41" s="26"/>
      <c r="M41" s="26"/>
    </row>
    <row r="42" s="4" customFormat="1" ht="40" customHeight="1" spans="1:13">
      <c r="A42" s="27">
        <v>12</v>
      </c>
      <c r="B42" s="27" t="s">
        <v>150</v>
      </c>
      <c r="C42" s="28" t="s">
        <v>151</v>
      </c>
      <c r="D42" s="29" t="s">
        <v>152</v>
      </c>
      <c r="E42" s="29">
        <v>8</v>
      </c>
      <c r="F42" s="29" t="s">
        <v>153</v>
      </c>
      <c r="G42" s="30" t="s">
        <v>154</v>
      </c>
      <c r="H42" s="31" t="s">
        <v>100</v>
      </c>
      <c r="I42" s="27" t="s">
        <v>155</v>
      </c>
      <c r="J42" s="27" t="s">
        <v>115</v>
      </c>
      <c r="K42" s="27">
        <v>18268105796</v>
      </c>
      <c r="L42" s="27" t="s">
        <v>156</v>
      </c>
      <c r="M42" s="27" t="str">
        <f>_xlfn.DISPIMG("ID_6EB5F9EC6F7F4C6BBACB516457B055EC",1)</f>
        <v>=DISPIMG("ID_6EB5F9EC6F7F4C6BBACB516457B055EC",1)</v>
      </c>
    </row>
    <row r="43" s="4" customFormat="1" ht="40" customHeight="1" spans="1:13">
      <c r="A43" s="27"/>
      <c r="B43" s="27"/>
      <c r="C43" s="28"/>
      <c r="D43" s="32" t="s">
        <v>157</v>
      </c>
      <c r="E43" s="32">
        <v>4</v>
      </c>
      <c r="F43" s="32" t="s">
        <v>158</v>
      </c>
      <c r="G43" s="33" t="s">
        <v>154</v>
      </c>
      <c r="H43" s="34" t="s">
        <v>100</v>
      </c>
      <c r="I43" s="27"/>
      <c r="J43" s="27"/>
      <c r="K43" s="27"/>
      <c r="L43" s="27"/>
      <c r="M43" s="27"/>
    </row>
    <row r="44" s="4" customFormat="1" ht="40" customHeight="1" spans="1:13">
      <c r="A44" s="27"/>
      <c r="B44" s="27"/>
      <c r="C44" s="28"/>
      <c r="D44" s="32" t="s">
        <v>159</v>
      </c>
      <c r="E44" s="32">
        <v>4</v>
      </c>
      <c r="F44" s="32" t="s">
        <v>160</v>
      </c>
      <c r="G44" s="33" t="s">
        <v>154</v>
      </c>
      <c r="H44" s="34" t="s">
        <v>100</v>
      </c>
      <c r="I44" s="27"/>
      <c r="J44" s="27"/>
      <c r="K44" s="27"/>
      <c r="L44" s="27"/>
      <c r="M44" s="27"/>
    </row>
    <row r="45" s="4" customFormat="1" ht="40" customHeight="1" spans="1:13">
      <c r="A45" s="27"/>
      <c r="B45" s="27"/>
      <c r="C45" s="28"/>
      <c r="D45" s="32" t="s">
        <v>87</v>
      </c>
      <c r="E45" s="32">
        <v>10</v>
      </c>
      <c r="F45" s="32" t="s">
        <v>161</v>
      </c>
      <c r="G45" s="33" t="s">
        <v>154</v>
      </c>
      <c r="H45" s="34" t="s">
        <v>100</v>
      </c>
      <c r="I45" s="27"/>
      <c r="J45" s="27"/>
      <c r="K45" s="27"/>
      <c r="L45" s="27"/>
      <c r="M45" s="27"/>
    </row>
    <row r="46" s="4" customFormat="1" ht="40" customHeight="1" spans="1:13">
      <c r="A46" s="31"/>
      <c r="B46" s="31"/>
      <c r="C46" s="35"/>
      <c r="D46" s="36" t="s">
        <v>162</v>
      </c>
      <c r="E46" s="36">
        <v>30</v>
      </c>
      <c r="F46" s="37" t="s">
        <v>163</v>
      </c>
      <c r="G46" s="33" t="s">
        <v>164</v>
      </c>
      <c r="H46" s="34" t="s">
        <v>165</v>
      </c>
      <c r="I46" s="31"/>
      <c r="J46" s="31"/>
      <c r="K46" s="31"/>
      <c r="L46" s="31"/>
      <c r="M46" s="31"/>
    </row>
    <row r="47" s="4" customFormat="1" ht="40" customHeight="1" spans="1:13">
      <c r="A47" s="38">
        <v>13</v>
      </c>
      <c r="B47" s="38" t="s">
        <v>166</v>
      </c>
      <c r="C47" s="38" t="s">
        <v>167</v>
      </c>
      <c r="D47" s="39" t="s">
        <v>168</v>
      </c>
      <c r="E47" s="32">
        <v>10</v>
      </c>
      <c r="F47" s="39" t="s">
        <v>169</v>
      </c>
      <c r="G47" s="34" t="s">
        <v>38</v>
      </c>
      <c r="H47" s="32" t="s">
        <v>170</v>
      </c>
      <c r="I47" s="38" t="s">
        <v>171</v>
      </c>
      <c r="J47" s="38" t="s">
        <v>172</v>
      </c>
      <c r="K47" s="38">
        <v>18506583018</v>
      </c>
      <c r="L47" s="38" t="s">
        <v>173</v>
      </c>
      <c r="M47" s="38" t="str">
        <f>_xlfn.DISPIMG("ID_40131A14CEA84857B5C7BD0EC28CE744",1)</f>
        <v>=DISPIMG("ID_40131A14CEA84857B5C7BD0EC28CE744",1)</v>
      </c>
    </row>
    <row r="48" s="4" customFormat="1" ht="40" customHeight="1" spans="1:13">
      <c r="A48" s="27"/>
      <c r="B48" s="27"/>
      <c r="C48" s="27"/>
      <c r="D48" s="32" t="s">
        <v>174</v>
      </c>
      <c r="E48" s="32">
        <v>2</v>
      </c>
      <c r="F48" s="34" t="s">
        <v>175</v>
      </c>
      <c r="G48" s="34" t="s">
        <v>38</v>
      </c>
      <c r="H48" s="34" t="s">
        <v>176</v>
      </c>
      <c r="I48" s="27"/>
      <c r="J48" s="27"/>
      <c r="K48" s="27"/>
      <c r="L48" s="27"/>
      <c r="M48" s="27"/>
    </row>
    <row r="49" s="4" customFormat="1" ht="40" customHeight="1" spans="1:13">
      <c r="A49" s="27"/>
      <c r="B49" s="27"/>
      <c r="C49" s="27"/>
      <c r="D49" s="32" t="s">
        <v>177</v>
      </c>
      <c r="E49" s="32">
        <v>1</v>
      </c>
      <c r="F49" s="34" t="s">
        <v>178</v>
      </c>
      <c r="G49" s="34" t="s">
        <v>38</v>
      </c>
      <c r="H49" s="34" t="s">
        <v>176</v>
      </c>
      <c r="I49" s="27"/>
      <c r="J49" s="27"/>
      <c r="K49" s="27"/>
      <c r="L49" s="27"/>
      <c r="M49" s="27"/>
    </row>
    <row r="50" s="4" customFormat="1" ht="40" customHeight="1" spans="1:13">
      <c r="A50" s="27"/>
      <c r="B50" s="27"/>
      <c r="C50" s="27"/>
      <c r="D50" s="32" t="s">
        <v>179</v>
      </c>
      <c r="E50" s="32">
        <v>1</v>
      </c>
      <c r="F50" s="34" t="s">
        <v>178</v>
      </c>
      <c r="G50" s="34" t="s">
        <v>38</v>
      </c>
      <c r="H50" s="34" t="s">
        <v>176</v>
      </c>
      <c r="I50" s="27"/>
      <c r="J50" s="27"/>
      <c r="K50" s="27"/>
      <c r="L50" s="27"/>
      <c r="M50" s="27"/>
    </row>
    <row r="51" s="4" customFormat="1" ht="40" customHeight="1" spans="1:13">
      <c r="A51" s="27"/>
      <c r="B51" s="27"/>
      <c r="C51" s="27"/>
      <c r="D51" s="32" t="s">
        <v>180</v>
      </c>
      <c r="E51" s="32">
        <v>1</v>
      </c>
      <c r="F51" s="34" t="s">
        <v>169</v>
      </c>
      <c r="G51" s="34" t="s">
        <v>38</v>
      </c>
      <c r="H51" s="34" t="s">
        <v>176</v>
      </c>
      <c r="I51" s="27"/>
      <c r="J51" s="27"/>
      <c r="K51" s="27"/>
      <c r="L51" s="27"/>
      <c r="M51" s="27"/>
    </row>
    <row r="52" s="4" customFormat="1" ht="40" customHeight="1" spans="1:13">
      <c r="A52" s="27"/>
      <c r="B52" s="27"/>
      <c r="C52" s="27"/>
      <c r="D52" s="32" t="s">
        <v>181</v>
      </c>
      <c r="E52" s="32">
        <v>1</v>
      </c>
      <c r="F52" s="34" t="s">
        <v>182</v>
      </c>
      <c r="G52" s="34" t="s">
        <v>38</v>
      </c>
      <c r="H52" s="34" t="s">
        <v>183</v>
      </c>
      <c r="I52" s="27"/>
      <c r="J52" s="27"/>
      <c r="K52" s="27"/>
      <c r="L52" s="27"/>
      <c r="M52" s="27"/>
    </row>
    <row r="53" s="4" customFormat="1" ht="40" customHeight="1" spans="1:13">
      <c r="A53" s="27"/>
      <c r="B53" s="27"/>
      <c r="C53" s="27"/>
      <c r="D53" s="32" t="s">
        <v>184</v>
      </c>
      <c r="E53" s="32">
        <v>5</v>
      </c>
      <c r="F53" s="34" t="s">
        <v>169</v>
      </c>
      <c r="G53" s="34" t="s">
        <v>38</v>
      </c>
      <c r="H53" s="34" t="s">
        <v>185</v>
      </c>
      <c r="I53" s="27"/>
      <c r="J53" s="27"/>
      <c r="K53" s="27"/>
      <c r="L53" s="27"/>
      <c r="M53" s="27"/>
    </row>
    <row r="54" s="4" customFormat="1" ht="40" customHeight="1" spans="1:13">
      <c r="A54" s="27"/>
      <c r="B54" s="27"/>
      <c r="C54" s="27"/>
      <c r="D54" s="32" t="s">
        <v>186</v>
      </c>
      <c r="E54" s="32">
        <v>2</v>
      </c>
      <c r="F54" s="34" t="s">
        <v>169</v>
      </c>
      <c r="G54" s="34" t="s">
        <v>38</v>
      </c>
      <c r="H54" s="34" t="s">
        <v>185</v>
      </c>
      <c r="I54" s="27"/>
      <c r="J54" s="27"/>
      <c r="K54" s="27"/>
      <c r="L54" s="27"/>
      <c r="M54" s="27"/>
    </row>
    <row r="55" s="4" customFormat="1" ht="40" customHeight="1" spans="1:13">
      <c r="A55" s="31"/>
      <c r="B55" s="31"/>
      <c r="C55" s="31"/>
      <c r="D55" s="32" t="s">
        <v>187</v>
      </c>
      <c r="E55" s="32">
        <v>10</v>
      </c>
      <c r="F55" s="34" t="s">
        <v>169</v>
      </c>
      <c r="G55" s="34" t="s">
        <v>38</v>
      </c>
      <c r="H55" s="34" t="s">
        <v>185</v>
      </c>
      <c r="I55" s="31"/>
      <c r="J55" s="31"/>
      <c r="K55" s="31"/>
      <c r="L55" s="31"/>
      <c r="M55" s="31"/>
    </row>
    <row r="56" s="4" customFormat="1" ht="40" customHeight="1" spans="1:13">
      <c r="A56" s="38">
        <v>14</v>
      </c>
      <c r="B56" s="38" t="s">
        <v>188</v>
      </c>
      <c r="C56" s="38" t="s">
        <v>189</v>
      </c>
      <c r="D56" s="34" t="s">
        <v>190</v>
      </c>
      <c r="E56" s="34">
        <v>5</v>
      </c>
      <c r="F56" s="34" t="s">
        <v>191</v>
      </c>
      <c r="G56" s="34" t="s">
        <v>38</v>
      </c>
      <c r="H56" s="34" t="s">
        <v>192</v>
      </c>
      <c r="I56" s="38" t="s">
        <v>193</v>
      </c>
      <c r="J56" s="38" t="s">
        <v>68</v>
      </c>
      <c r="K56" s="38">
        <v>13456870073</v>
      </c>
      <c r="L56" s="38" t="s">
        <v>194</v>
      </c>
      <c r="M56" s="38" t="str">
        <f>_xlfn.DISPIMG("ID_AAB0961366434A5F9C9F5BF1E9C1F7F6",1)</f>
        <v>=DISPIMG("ID_AAB0961366434A5F9C9F5BF1E9C1F7F6",1)</v>
      </c>
    </row>
    <row r="57" s="4" customFormat="1" ht="101" customHeight="1" spans="1:13">
      <c r="A57" s="27"/>
      <c r="B57" s="27"/>
      <c r="C57" s="27"/>
      <c r="D57" s="34" t="s">
        <v>195</v>
      </c>
      <c r="E57" s="34">
        <v>5</v>
      </c>
      <c r="F57" s="34" t="s">
        <v>191</v>
      </c>
      <c r="G57" s="34" t="s">
        <v>38</v>
      </c>
      <c r="H57" s="34" t="s">
        <v>192</v>
      </c>
      <c r="I57" s="27"/>
      <c r="J57" s="27"/>
      <c r="K57" s="27"/>
      <c r="L57" s="27"/>
      <c r="M57" s="27"/>
    </row>
    <row r="58" s="4" customFormat="1" ht="40" customHeight="1" spans="1:13">
      <c r="A58" s="38">
        <v>15</v>
      </c>
      <c r="B58" s="38" t="s">
        <v>196</v>
      </c>
      <c r="C58" s="38" t="s">
        <v>197</v>
      </c>
      <c r="D58" s="34" t="s">
        <v>198</v>
      </c>
      <c r="E58" s="34">
        <v>3</v>
      </c>
      <c r="F58" s="34" t="s">
        <v>199</v>
      </c>
      <c r="G58" s="38" t="s">
        <v>38</v>
      </c>
      <c r="H58" s="38" t="s">
        <v>200</v>
      </c>
      <c r="I58" s="38" t="s">
        <v>201</v>
      </c>
      <c r="J58" s="38" t="s">
        <v>202</v>
      </c>
      <c r="K58" s="38" t="s">
        <v>203</v>
      </c>
      <c r="L58" s="38" t="s">
        <v>204</v>
      </c>
      <c r="M58" s="38" t="str">
        <f>_xlfn.DISPIMG("ID_07406C41A45F474FA3E57DD48958B033",1)</f>
        <v>=DISPIMG("ID_07406C41A45F474FA3E57DD48958B033",1)</v>
      </c>
    </row>
    <row r="59" s="4" customFormat="1" ht="40" customHeight="1" spans="1:13">
      <c r="A59" s="27"/>
      <c r="B59" s="27"/>
      <c r="C59" s="27"/>
      <c r="D59" s="34" t="s">
        <v>205</v>
      </c>
      <c r="E59" s="34">
        <v>4</v>
      </c>
      <c r="F59" s="34" t="s">
        <v>206</v>
      </c>
      <c r="G59" s="27"/>
      <c r="H59" s="27"/>
      <c r="I59" s="27"/>
      <c r="J59" s="27"/>
      <c r="K59" s="27"/>
      <c r="L59" s="27"/>
      <c r="M59" s="27"/>
    </row>
    <row r="60" s="4" customFormat="1" ht="40" customHeight="1" spans="1:13">
      <c r="A60" s="27"/>
      <c r="B60" s="27"/>
      <c r="C60" s="27"/>
      <c r="D60" s="34" t="s">
        <v>207</v>
      </c>
      <c r="E60" s="34">
        <v>4</v>
      </c>
      <c r="F60" s="34" t="s">
        <v>208</v>
      </c>
      <c r="G60" s="27"/>
      <c r="H60" s="27"/>
      <c r="I60" s="27"/>
      <c r="J60" s="27"/>
      <c r="K60" s="27"/>
      <c r="L60" s="27"/>
      <c r="M60" s="27"/>
    </row>
    <row r="61" s="4" customFormat="1" ht="40" customHeight="1" spans="1:13">
      <c r="A61" s="27"/>
      <c r="B61" s="27"/>
      <c r="C61" s="27"/>
      <c r="D61" s="34" t="s">
        <v>209</v>
      </c>
      <c r="E61" s="34">
        <v>1</v>
      </c>
      <c r="F61" s="34" t="s">
        <v>210</v>
      </c>
      <c r="G61" s="27"/>
      <c r="H61" s="27"/>
      <c r="I61" s="27"/>
      <c r="J61" s="27"/>
      <c r="K61" s="27"/>
      <c r="L61" s="27"/>
      <c r="M61" s="27"/>
    </row>
    <row r="62" s="4" customFormat="1" ht="40" customHeight="1" spans="1:13">
      <c r="A62" s="27"/>
      <c r="B62" s="27"/>
      <c r="C62" s="27"/>
      <c r="D62" s="34" t="s">
        <v>211</v>
      </c>
      <c r="E62" s="34">
        <v>2</v>
      </c>
      <c r="F62" s="34" t="s">
        <v>212</v>
      </c>
      <c r="G62" s="27"/>
      <c r="H62" s="27"/>
      <c r="I62" s="27"/>
      <c r="J62" s="27"/>
      <c r="K62" s="27"/>
      <c r="L62" s="27"/>
      <c r="M62" s="27"/>
    </row>
    <row r="63" s="4" customFormat="1" ht="40" customHeight="1" spans="1:13">
      <c r="A63" s="27"/>
      <c r="B63" s="27"/>
      <c r="C63" s="27"/>
      <c r="D63" s="34" t="s">
        <v>213</v>
      </c>
      <c r="E63" s="34">
        <v>1</v>
      </c>
      <c r="F63" s="34" t="s">
        <v>214</v>
      </c>
      <c r="G63" s="27"/>
      <c r="H63" s="27"/>
      <c r="I63" s="27"/>
      <c r="J63" s="27"/>
      <c r="K63" s="27"/>
      <c r="L63" s="27"/>
      <c r="M63" s="27"/>
    </row>
    <row r="64" s="4" customFormat="1" ht="40" customHeight="1" spans="1:13">
      <c r="A64" s="27"/>
      <c r="B64" s="27"/>
      <c r="C64" s="27"/>
      <c r="D64" s="34" t="s">
        <v>215</v>
      </c>
      <c r="E64" s="34">
        <v>1</v>
      </c>
      <c r="F64" s="34" t="s">
        <v>216</v>
      </c>
      <c r="G64" s="27"/>
      <c r="H64" s="27"/>
      <c r="I64" s="27"/>
      <c r="J64" s="27"/>
      <c r="K64" s="27"/>
      <c r="L64" s="27"/>
      <c r="M64" s="27"/>
    </row>
    <row r="65" s="4" customFormat="1" ht="40" customHeight="1" spans="1:13">
      <c r="A65" s="27"/>
      <c r="B65" s="27"/>
      <c r="C65" s="27"/>
      <c r="D65" s="34" t="s">
        <v>217</v>
      </c>
      <c r="E65" s="34">
        <v>1</v>
      </c>
      <c r="F65" s="34" t="s">
        <v>218</v>
      </c>
      <c r="G65" s="27"/>
      <c r="H65" s="27"/>
      <c r="I65" s="27"/>
      <c r="J65" s="27"/>
      <c r="K65" s="27"/>
      <c r="L65" s="27"/>
      <c r="M65" s="27"/>
    </row>
    <row r="66" s="4" customFormat="1" ht="40" customHeight="1" spans="1:13">
      <c r="A66" s="27"/>
      <c r="B66" s="27"/>
      <c r="C66" s="27"/>
      <c r="D66" s="34" t="s">
        <v>219</v>
      </c>
      <c r="E66" s="34">
        <v>2</v>
      </c>
      <c r="F66" s="34" t="s">
        <v>220</v>
      </c>
      <c r="G66" s="27"/>
      <c r="H66" s="27"/>
      <c r="I66" s="27"/>
      <c r="J66" s="27"/>
      <c r="K66" s="27"/>
      <c r="L66" s="27"/>
      <c r="M66" s="27"/>
    </row>
    <row r="67" s="4" customFormat="1" ht="40" customHeight="1" spans="1:13">
      <c r="A67" s="27"/>
      <c r="B67" s="27"/>
      <c r="C67" s="27"/>
      <c r="D67" s="34" t="s">
        <v>221</v>
      </c>
      <c r="E67" s="34">
        <v>1</v>
      </c>
      <c r="F67" s="34" t="s">
        <v>222</v>
      </c>
      <c r="G67" s="27"/>
      <c r="H67" s="27"/>
      <c r="I67" s="27"/>
      <c r="J67" s="27"/>
      <c r="K67" s="27"/>
      <c r="L67" s="27"/>
      <c r="M67" s="27"/>
    </row>
    <row r="68" s="4" customFormat="1" ht="40" customHeight="1" spans="1:13">
      <c r="A68" s="27"/>
      <c r="B68" s="27"/>
      <c r="C68" s="27"/>
      <c r="D68" s="34" t="s">
        <v>223</v>
      </c>
      <c r="E68" s="34">
        <v>1</v>
      </c>
      <c r="F68" s="34" t="s">
        <v>224</v>
      </c>
      <c r="G68" s="27"/>
      <c r="H68" s="27"/>
      <c r="I68" s="27"/>
      <c r="J68" s="27"/>
      <c r="K68" s="27"/>
      <c r="L68" s="27"/>
      <c r="M68" s="27"/>
    </row>
    <row r="69" s="5" customFormat="1" ht="40" customHeight="1" spans="1:13">
      <c r="A69" s="27"/>
      <c r="B69" s="27"/>
      <c r="C69" s="27"/>
      <c r="D69" s="34" t="s">
        <v>225</v>
      </c>
      <c r="E69" s="34">
        <v>2</v>
      </c>
      <c r="F69" s="34" t="s">
        <v>226</v>
      </c>
      <c r="G69" s="27"/>
      <c r="H69" s="27"/>
      <c r="I69" s="27"/>
      <c r="J69" s="27"/>
      <c r="K69" s="27"/>
      <c r="L69" s="27"/>
      <c r="M69" s="27"/>
    </row>
    <row r="70" s="4" customFormat="1" ht="40" customHeight="1" spans="1:13">
      <c r="A70" s="27"/>
      <c r="B70" s="27"/>
      <c r="C70" s="27"/>
      <c r="D70" s="34" t="s">
        <v>227</v>
      </c>
      <c r="E70" s="34">
        <v>1</v>
      </c>
      <c r="F70" s="34" t="s">
        <v>228</v>
      </c>
      <c r="G70" s="27"/>
      <c r="H70" s="27"/>
      <c r="I70" s="27"/>
      <c r="J70" s="27"/>
      <c r="K70" s="27"/>
      <c r="L70" s="27"/>
      <c r="M70" s="27"/>
    </row>
    <row r="71" s="6" customFormat="1" ht="40" customHeight="1" spans="1:13">
      <c r="A71" s="27"/>
      <c r="B71" s="27"/>
      <c r="C71" s="27"/>
      <c r="D71" s="34" t="s">
        <v>229</v>
      </c>
      <c r="E71" s="34">
        <v>1</v>
      </c>
      <c r="F71" s="34" t="s">
        <v>230</v>
      </c>
      <c r="G71" s="27"/>
      <c r="H71" s="27"/>
      <c r="I71" s="27"/>
      <c r="J71" s="27"/>
      <c r="K71" s="27"/>
      <c r="L71" s="27"/>
      <c r="M71" s="27"/>
    </row>
    <row r="72" s="6" customFormat="1" ht="40" customHeight="1" spans="1:13">
      <c r="A72" s="31"/>
      <c r="B72" s="31"/>
      <c r="C72" s="31"/>
      <c r="D72" s="34" t="s">
        <v>231</v>
      </c>
      <c r="E72" s="34">
        <v>8</v>
      </c>
      <c r="F72" s="34" t="s">
        <v>232</v>
      </c>
      <c r="G72" s="31"/>
      <c r="H72" s="31"/>
      <c r="I72" s="31"/>
      <c r="J72" s="31"/>
      <c r="K72" s="31"/>
      <c r="L72" s="31"/>
      <c r="M72" s="31"/>
    </row>
    <row r="73" s="4" customFormat="1" ht="156" customHeight="1" spans="1:13">
      <c r="A73" s="34">
        <v>16</v>
      </c>
      <c r="B73" s="34" t="s">
        <v>233</v>
      </c>
      <c r="C73" s="34" t="s">
        <v>234</v>
      </c>
      <c r="D73" s="34" t="s">
        <v>235</v>
      </c>
      <c r="E73" s="34">
        <v>20</v>
      </c>
      <c r="F73" s="34" t="s">
        <v>236</v>
      </c>
      <c r="G73" s="34" t="s">
        <v>18</v>
      </c>
      <c r="H73" s="34" t="s">
        <v>237</v>
      </c>
      <c r="I73" s="34" t="s">
        <v>238</v>
      </c>
      <c r="J73" s="34" t="s">
        <v>239</v>
      </c>
      <c r="K73" s="34">
        <v>15057118675</v>
      </c>
      <c r="L73" s="34" t="s">
        <v>240</v>
      </c>
      <c r="M73" s="34" t="str">
        <f>_xlfn.DISPIMG("ID_B1AB5970F1DA43A5931AA915EB33084B",1)</f>
        <v>=DISPIMG("ID_B1AB5970F1DA43A5931AA915EB33084B",1)</v>
      </c>
    </row>
    <row r="74" s="4" customFormat="1" ht="40" customHeight="1" spans="1:13">
      <c r="A74" s="27">
        <v>17</v>
      </c>
      <c r="B74" s="38" t="s">
        <v>241</v>
      </c>
      <c r="C74" s="38" t="s">
        <v>242</v>
      </c>
      <c r="D74" s="32" t="s">
        <v>174</v>
      </c>
      <c r="E74" s="32">
        <v>2</v>
      </c>
      <c r="F74" s="34" t="s">
        <v>175</v>
      </c>
      <c r="G74" s="34" t="s">
        <v>38</v>
      </c>
      <c r="H74" s="34" t="s">
        <v>176</v>
      </c>
      <c r="I74" s="38" t="s">
        <v>171</v>
      </c>
      <c r="J74" s="38" t="s">
        <v>21</v>
      </c>
      <c r="K74" s="38">
        <v>13003621056</v>
      </c>
      <c r="L74" s="38" t="s">
        <v>243</v>
      </c>
      <c r="M74" s="38" t="str">
        <f>_xlfn.DISPIMG("ID_719E0F5F50524C32BDB5271FEF20E35D",1)</f>
        <v>=DISPIMG("ID_719E0F5F50524C32BDB5271FEF20E35D",1)</v>
      </c>
    </row>
    <row r="75" s="4" customFormat="1" ht="40" customHeight="1" spans="1:13">
      <c r="A75" s="27"/>
      <c r="B75" s="27"/>
      <c r="C75" s="27"/>
      <c r="D75" s="32" t="s">
        <v>181</v>
      </c>
      <c r="E75" s="32">
        <v>1</v>
      </c>
      <c r="F75" s="34" t="s">
        <v>182</v>
      </c>
      <c r="G75" s="34" t="s">
        <v>38</v>
      </c>
      <c r="H75" s="34" t="s">
        <v>244</v>
      </c>
      <c r="I75" s="27"/>
      <c r="J75" s="27"/>
      <c r="K75" s="27"/>
      <c r="L75" s="27"/>
      <c r="M75" s="27"/>
    </row>
    <row r="76" s="4" customFormat="1" ht="40" customHeight="1" spans="1:13">
      <c r="A76" s="27"/>
      <c r="B76" s="27"/>
      <c r="C76" s="27"/>
      <c r="D76" s="32" t="s">
        <v>184</v>
      </c>
      <c r="E76" s="32">
        <v>5</v>
      </c>
      <c r="F76" s="34" t="s">
        <v>169</v>
      </c>
      <c r="G76" s="34" t="s">
        <v>38</v>
      </c>
      <c r="H76" s="34" t="s">
        <v>185</v>
      </c>
      <c r="I76" s="27"/>
      <c r="J76" s="27"/>
      <c r="K76" s="27"/>
      <c r="L76" s="27"/>
      <c r="M76" s="27"/>
    </row>
    <row r="77" s="4" customFormat="1" ht="40" customHeight="1" spans="1:13">
      <c r="A77" s="27"/>
      <c r="B77" s="27"/>
      <c r="C77" s="27"/>
      <c r="D77" s="32" t="s">
        <v>186</v>
      </c>
      <c r="E77" s="32">
        <v>2</v>
      </c>
      <c r="F77" s="34" t="s">
        <v>169</v>
      </c>
      <c r="G77" s="34" t="s">
        <v>38</v>
      </c>
      <c r="H77" s="34" t="s">
        <v>185</v>
      </c>
      <c r="I77" s="27"/>
      <c r="J77" s="27"/>
      <c r="K77" s="27"/>
      <c r="L77" s="27"/>
      <c r="M77" s="27"/>
    </row>
    <row r="78" s="4" customFormat="1" ht="40" customHeight="1" spans="1:13">
      <c r="A78" s="31"/>
      <c r="B78" s="31"/>
      <c r="C78" s="31"/>
      <c r="D78" s="32" t="s">
        <v>187</v>
      </c>
      <c r="E78" s="32">
        <v>10</v>
      </c>
      <c r="F78" s="34" t="s">
        <v>169</v>
      </c>
      <c r="G78" s="34" t="s">
        <v>38</v>
      </c>
      <c r="H78" s="34" t="s">
        <v>185</v>
      </c>
      <c r="I78" s="31"/>
      <c r="J78" s="31"/>
      <c r="K78" s="31"/>
      <c r="L78" s="31"/>
      <c r="M78" s="31"/>
    </row>
    <row r="79" s="4" customFormat="1" ht="40" customHeight="1" spans="1:13">
      <c r="A79" s="38">
        <v>18</v>
      </c>
      <c r="B79" s="38" t="s">
        <v>245</v>
      </c>
      <c r="C79" s="38" t="s">
        <v>246</v>
      </c>
      <c r="D79" s="34" t="s">
        <v>247</v>
      </c>
      <c r="E79" s="34">
        <v>8</v>
      </c>
      <c r="F79" s="34" t="s">
        <v>248</v>
      </c>
      <c r="G79" s="34" t="s">
        <v>18</v>
      </c>
      <c r="H79" s="34" t="s">
        <v>249</v>
      </c>
      <c r="I79" s="38" t="s">
        <v>250</v>
      </c>
      <c r="J79" s="38" t="s">
        <v>59</v>
      </c>
      <c r="K79" s="38">
        <v>18258846086</v>
      </c>
      <c r="L79" s="38" t="s">
        <v>251</v>
      </c>
      <c r="M79" s="38" t="str">
        <f>_xlfn.DISPIMG("ID_35F5FA1A34A942DAB1E7B93C62543132",1)</f>
        <v>=DISPIMG("ID_35F5FA1A34A942DAB1E7B93C62543132",1)</v>
      </c>
    </row>
    <row r="80" s="4" customFormat="1" ht="40" customHeight="1" spans="1:13">
      <c r="A80" s="27"/>
      <c r="B80" s="27"/>
      <c r="C80" s="27"/>
      <c r="D80" s="34" t="s">
        <v>252</v>
      </c>
      <c r="E80" s="34">
        <v>3</v>
      </c>
      <c r="F80" s="34" t="s">
        <v>253</v>
      </c>
      <c r="G80" s="34" t="s">
        <v>18</v>
      </c>
      <c r="H80" s="34" t="s">
        <v>249</v>
      </c>
      <c r="I80" s="27"/>
      <c r="J80" s="27"/>
      <c r="K80" s="27"/>
      <c r="L80" s="27"/>
      <c r="M80" s="27"/>
    </row>
    <row r="81" s="4" customFormat="1" ht="40" customHeight="1" spans="1:13">
      <c r="A81" s="27"/>
      <c r="B81" s="27"/>
      <c r="C81" s="27"/>
      <c r="D81" s="34" t="s">
        <v>254</v>
      </c>
      <c r="E81" s="34">
        <v>3</v>
      </c>
      <c r="F81" s="34" t="s">
        <v>255</v>
      </c>
      <c r="G81" s="34" t="s">
        <v>18</v>
      </c>
      <c r="H81" s="34" t="s">
        <v>249</v>
      </c>
      <c r="I81" s="27"/>
      <c r="J81" s="27"/>
      <c r="K81" s="27"/>
      <c r="L81" s="27"/>
      <c r="M81" s="27"/>
    </row>
    <row r="82" s="4" customFormat="1" ht="40" customHeight="1" spans="1:13">
      <c r="A82" s="27"/>
      <c r="B82" s="27"/>
      <c r="C82" s="27"/>
      <c r="D82" s="34" t="s">
        <v>256</v>
      </c>
      <c r="E82" s="34">
        <v>2</v>
      </c>
      <c r="F82" s="34" t="s">
        <v>257</v>
      </c>
      <c r="G82" s="34" t="s">
        <v>18</v>
      </c>
      <c r="H82" s="34" t="s">
        <v>249</v>
      </c>
      <c r="I82" s="27"/>
      <c r="J82" s="27"/>
      <c r="K82" s="27"/>
      <c r="L82" s="27"/>
      <c r="M82" s="27"/>
    </row>
    <row r="83" s="4" customFormat="1" ht="40" customHeight="1" spans="1:13">
      <c r="A83" s="27"/>
      <c r="B83" s="27"/>
      <c r="C83" s="27"/>
      <c r="D83" s="34" t="s">
        <v>258</v>
      </c>
      <c r="E83" s="34">
        <v>2</v>
      </c>
      <c r="F83" s="34" t="s">
        <v>259</v>
      </c>
      <c r="G83" s="34" t="s">
        <v>18</v>
      </c>
      <c r="H83" s="34" t="s">
        <v>249</v>
      </c>
      <c r="I83" s="27"/>
      <c r="J83" s="27"/>
      <c r="K83" s="27"/>
      <c r="L83" s="27"/>
      <c r="M83" s="27"/>
    </row>
    <row r="84" s="4" customFormat="1" ht="40" customHeight="1" spans="1:13">
      <c r="A84" s="31"/>
      <c r="B84" s="31"/>
      <c r="C84" s="31"/>
      <c r="D84" s="34" t="s">
        <v>89</v>
      </c>
      <c r="E84" s="34">
        <v>3</v>
      </c>
      <c r="F84" s="34" t="s">
        <v>260</v>
      </c>
      <c r="G84" s="34" t="s">
        <v>18</v>
      </c>
      <c r="H84" s="34" t="s">
        <v>249</v>
      </c>
      <c r="I84" s="31"/>
      <c r="J84" s="31"/>
      <c r="K84" s="31"/>
      <c r="L84" s="31"/>
      <c r="M84" s="31"/>
    </row>
    <row r="85" s="6" customFormat="1" ht="40" customHeight="1" spans="1:13">
      <c r="A85" s="34">
        <v>19</v>
      </c>
      <c r="B85" s="34" t="s">
        <v>261</v>
      </c>
      <c r="C85" s="34" t="s">
        <v>262</v>
      </c>
      <c r="D85" s="34" t="s">
        <v>168</v>
      </c>
      <c r="E85" s="34">
        <v>10</v>
      </c>
      <c r="F85" s="34" t="s">
        <v>263</v>
      </c>
      <c r="G85" s="34" t="s">
        <v>38</v>
      </c>
      <c r="H85" s="34" t="s">
        <v>264</v>
      </c>
      <c r="I85" s="34" t="s">
        <v>265</v>
      </c>
      <c r="J85" s="34" t="s">
        <v>266</v>
      </c>
      <c r="K85" s="34">
        <v>15258097938</v>
      </c>
      <c r="L85" s="34" t="s">
        <v>267</v>
      </c>
      <c r="M85" s="34" t="str">
        <f>_xlfn.DISPIMG("ID_4EC6214C44DD4597A31C0DA956E7E54C",1)</f>
        <v>=DISPIMG("ID_4EC6214C44DD4597A31C0DA956E7E54C",1)</v>
      </c>
    </row>
    <row r="86" s="6" customFormat="1" ht="40" customHeight="1" spans="1:13">
      <c r="A86" s="34"/>
      <c r="B86" s="34"/>
      <c r="C86" s="34"/>
      <c r="D86" s="34" t="s">
        <v>268</v>
      </c>
      <c r="E86" s="34">
        <v>2</v>
      </c>
      <c r="F86" s="34" t="s">
        <v>269</v>
      </c>
      <c r="G86" s="34" t="s">
        <v>38</v>
      </c>
      <c r="H86" s="34" t="s">
        <v>93</v>
      </c>
      <c r="I86" s="34"/>
      <c r="J86" s="34"/>
      <c r="K86" s="34"/>
      <c r="L86" s="34"/>
      <c r="M86" s="34"/>
    </row>
    <row r="87" s="6" customFormat="1" ht="83" customHeight="1" spans="1:13">
      <c r="A87" s="34"/>
      <c r="B87" s="34"/>
      <c r="C87" s="34"/>
      <c r="D87" s="34" t="s">
        <v>270</v>
      </c>
      <c r="E87" s="34">
        <v>2</v>
      </c>
      <c r="F87" s="34" t="s">
        <v>271</v>
      </c>
      <c r="G87" s="34" t="s">
        <v>38</v>
      </c>
      <c r="H87" s="34" t="s">
        <v>93</v>
      </c>
      <c r="I87" s="34"/>
      <c r="J87" s="34"/>
      <c r="K87" s="34"/>
      <c r="L87" s="34"/>
      <c r="M87" s="38"/>
    </row>
    <row r="88" s="7" customFormat="1" ht="40" customHeight="1" spans="1:13">
      <c r="A88" s="38">
        <v>20</v>
      </c>
      <c r="B88" s="38" t="s">
        <v>272</v>
      </c>
      <c r="C88" s="38" t="s">
        <v>273</v>
      </c>
      <c r="D88" s="44" t="s">
        <v>274</v>
      </c>
      <c r="E88" s="45" t="s">
        <v>275</v>
      </c>
      <c r="F88" s="32" t="s">
        <v>276</v>
      </c>
      <c r="G88" s="34" t="s">
        <v>38</v>
      </c>
      <c r="H88" s="46" t="s">
        <v>277</v>
      </c>
      <c r="I88" s="46" t="s">
        <v>278</v>
      </c>
      <c r="J88" s="58" t="s">
        <v>279</v>
      </c>
      <c r="K88" s="59">
        <v>18858126898</v>
      </c>
      <c r="L88" s="59" t="s">
        <v>280</v>
      </c>
      <c r="M88" s="4" t="str">
        <f>_xlfn.DISPIMG("ID_817129B1765148F482B71294D7067B25",1)</f>
        <v>=DISPIMG("ID_817129B1765148F482B71294D7067B25",1)</v>
      </c>
    </row>
    <row r="89" s="7" customFormat="1" ht="40" customHeight="1" spans="1:13">
      <c r="A89" s="27"/>
      <c r="B89" s="27"/>
      <c r="C89" s="27"/>
      <c r="D89" s="47" t="s">
        <v>281</v>
      </c>
      <c r="E89" s="48">
        <v>2</v>
      </c>
      <c r="F89" s="32" t="s">
        <v>282</v>
      </c>
      <c r="G89" s="32" t="s">
        <v>283</v>
      </c>
      <c r="H89" s="49"/>
      <c r="I89" s="49"/>
      <c r="J89" s="60"/>
      <c r="K89" s="61"/>
      <c r="L89" s="61"/>
      <c r="M89" s="4"/>
    </row>
    <row r="90" s="7" customFormat="1" ht="40" customHeight="1" spans="1:13">
      <c r="A90" s="27"/>
      <c r="B90" s="27"/>
      <c r="C90" s="27"/>
      <c r="D90" s="47" t="s">
        <v>284</v>
      </c>
      <c r="E90" s="48" t="s">
        <v>275</v>
      </c>
      <c r="F90" s="32" t="s">
        <v>285</v>
      </c>
      <c r="G90" s="32" t="s">
        <v>286</v>
      </c>
      <c r="H90" s="50"/>
      <c r="I90" s="49"/>
      <c r="J90" s="60"/>
      <c r="K90" s="61"/>
      <c r="L90" s="61"/>
      <c r="M90" s="4"/>
    </row>
    <row r="91" s="7" customFormat="1" ht="40" customHeight="1" spans="1:13">
      <c r="A91" s="31"/>
      <c r="B91" s="31"/>
      <c r="C91" s="31"/>
      <c r="D91" s="44" t="s">
        <v>287</v>
      </c>
      <c r="E91" s="48">
        <v>2</v>
      </c>
      <c r="F91" s="51" t="s">
        <v>288</v>
      </c>
      <c r="G91" s="32" t="s">
        <v>286</v>
      </c>
      <c r="H91" s="52" t="s">
        <v>289</v>
      </c>
      <c r="I91" s="62"/>
      <c r="J91" s="63"/>
      <c r="K91" s="29"/>
      <c r="L91" s="29"/>
      <c r="M91" s="4"/>
    </row>
    <row r="92" s="4" customFormat="1" ht="40" customHeight="1" spans="1:13">
      <c r="A92" s="34">
        <v>21</v>
      </c>
      <c r="B92" s="34" t="s">
        <v>290</v>
      </c>
      <c r="C92" s="34" t="s">
        <v>291</v>
      </c>
      <c r="D92" s="53" t="s">
        <v>292</v>
      </c>
      <c r="E92" s="53">
        <v>5</v>
      </c>
      <c r="F92" s="53" t="s">
        <v>293</v>
      </c>
      <c r="G92" s="34" t="s">
        <v>18</v>
      </c>
      <c r="H92" s="34" t="s">
        <v>294</v>
      </c>
      <c r="I92" s="34" t="s">
        <v>295</v>
      </c>
      <c r="J92" s="34" t="s">
        <v>296</v>
      </c>
      <c r="K92" s="34">
        <v>15715708890</v>
      </c>
      <c r="L92" s="34" t="s">
        <v>297</v>
      </c>
      <c r="M92" s="31" t="str">
        <f>_xlfn.DISPIMG("ID_8D2D2DD362274579BA66BCBA57C41CD1",1)</f>
        <v>=DISPIMG("ID_8D2D2DD362274579BA66BCBA57C41CD1",1)</v>
      </c>
    </row>
    <row r="93" s="4" customFormat="1" ht="40" customHeight="1" spans="1:13">
      <c r="A93" s="34"/>
      <c r="B93" s="34"/>
      <c r="C93" s="34"/>
      <c r="D93" s="53" t="s">
        <v>298</v>
      </c>
      <c r="E93" s="53">
        <v>2</v>
      </c>
      <c r="F93" s="53" t="s">
        <v>299</v>
      </c>
      <c r="G93" s="34" t="s">
        <v>18</v>
      </c>
      <c r="H93" s="34" t="s">
        <v>294</v>
      </c>
      <c r="I93" s="34"/>
      <c r="J93" s="34"/>
      <c r="K93" s="34"/>
      <c r="L93" s="34"/>
      <c r="M93" s="34"/>
    </row>
    <row r="94" s="4" customFormat="1" ht="40" customHeight="1" spans="1:13">
      <c r="A94" s="34"/>
      <c r="B94" s="34"/>
      <c r="C94" s="34"/>
      <c r="D94" s="53" t="s">
        <v>300</v>
      </c>
      <c r="E94" s="53">
        <v>3</v>
      </c>
      <c r="F94" s="53" t="s">
        <v>301</v>
      </c>
      <c r="G94" s="34" t="s">
        <v>18</v>
      </c>
      <c r="H94" s="34" t="s">
        <v>294</v>
      </c>
      <c r="I94" s="34"/>
      <c r="J94" s="34"/>
      <c r="K94" s="34"/>
      <c r="L94" s="34"/>
      <c r="M94" s="34"/>
    </row>
    <row r="95" s="4" customFormat="1" ht="40" customHeight="1" spans="1:13">
      <c r="A95" s="34"/>
      <c r="B95" s="34"/>
      <c r="C95" s="34"/>
      <c r="D95" s="53" t="s">
        <v>302</v>
      </c>
      <c r="E95" s="53">
        <v>3</v>
      </c>
      <c r="F95" s="53" t="s">
        <v>169</v>
      </c>
      <c r="G95" s="34" t="s">
        <v>18</v>
      </c>
      <c r="H95" s="34" t="s">
        <v>294</v>
      </c>
      <c r="I95" s="34"/>
      <c r="J95" s="34"/>
      <c r="K95" s="34"/>
      <c r="L95" s="34"/>
      <c r="M95" s="34"/>
    </row>
    <row r="96" s="8" customFormat="1" ht="40" customHeight="1" spans="1:13">
      <c r="A96" s="34">
        <v>22</v>
      </c>
      <c r="B96" s="34" t="s">
        <v>303</v>
      </c>
      <c r="C96" s="34" t="s">
        <v>304</v>
      </c>
      <c r="D96" s="34" t="s">
        <v>305</v>
      </c>
      <c r="E96" s="34">
        <v>2</v>
      </c>
      <c r="F96" s="34" t="s">
        <v>306</v>
      </c>
      <c r="G96" s="34" t="s">
        <v>307</v>
      </c>
      <c r="H96" s="34" t="s">
        <v>308</v>
      </c>
      <c r="I96" s="34" t="s">
        <v>309</v>
      </c>
      <c r="J96" s="34" t="s">
        <v>296</v>
      </c>
      <c r="K96" s="34">
        <v>18968166723</v>
      </c>
      <c r="L96" s="34" t="s">
        <v>310</v>
      </c>
      <c r="M96" s="34" t="str">
        <f>_xlfn.DISPIMG("ID_9C8E5AACE3D2466C8CA7C6E3CB57408C",1)</f>
        <v>=DISPIMG("ID_9C8E5AACE3D2466C8CA7C6E3CB57408C",1)</v>
      </c>
    </row>
    <row r="97" s="8" customFormat="1" ht="40" customHeight="1" spans="1:13">
      <c r="A97" s="34"/>
      <c r="B97" s="34"/>
      <c r="C97" s="34"/>
      <c r="D97" s="34" t="s">
        <v>311</v>
      </c>
      <c r="E97" s="34">
        <v>5</v>
      </c>
      <c r="F97" s="34" t="s">
        <v>312</v>
      </c>
      <c r="G97" s="34" t="s">
        <v>307</v>
      </c>
      <c r="H97" s="34" t="s">
        <v>313</v>
      </c>
      <c r="I97" s="34"/>
      <c r="J97" s="34"/>
      <c r="K97" s="34"/>
      <c r="L97" s="34"/>
      <c r="M97" s="34"/>
    </row>
    <row r="98" s="8" customFormat="1" ht="40" customHeight="1" spans="1:13">
      <c r="A98" s="34"/>
      <c r="B98" s="34"/>
      <c r="C98" s="34"/>
      <c r="D98" s="34" t="s">
        <v>298</v>
      </c>
      <c r="E98" s="34">
        <v>2</v>
      </c>
      <c r="F98" s="34" t="s">
        <v>314</v>
      </c>
      <c r="G98" s="34" t="s">
        <v>307</v>
      </c>
      <c r="H98" s="34" t="s">
        <v>308</v>
      </c>
      <c r="I98" s="34"/>
      <c r="J98" s="34"/>
      <c r="K98" s="34"/>
      <c r="L98" s="34"/>
      <c r="M98" s="34"/>
    </row>
    <row r="99" s="8" customFormat="1" ht="40" customHeight="1" spans="1:13">
      <c r="A99" s="34"/>
      <c r="B99" s="34"/>
      <c r="C99" s="34"/>
      <c r="D99" s="34" t="s">
        <v>315</v>
      </c>
      <c r="E99" s="34">
        <v>5</v>
      </c>
      <c r="F99" s="34" t="s">
        <v>306</v>
      </c>
      <c r="G99" s="34" t="s">
        <v>307</v>
      </c>
      <c r="H99" s="34" t="s">
        <v>316</v>
      </c>
      <c r="I99" s="34"/>
      <c r="J99" s="34"/>
      <c r="K99" s="34"/>
      <c r="L99" s="34"/>
      <c r="M99" s="34"/>
    </row>
    <row r="100" s="8" customFormat="1" ht="40" customHeight="1" spans="1:13">
      <c r="A100" s="38">
        <v>23</v>
      </c>
      <c r="B100" s="38" t="s">
        <v>317</v>
      </c>
      <c r="C100" s="38" t="s">
        <v>318</v>
      </c>
      <c r="D100" s="34" t="s">
        <v>319</v>
      </c>
      <c r="E100" s="34">
        <v>1</v>
      </c>
      <c r="F100" s="34" t="s">
        <v>319</v>
      </c>
      <c r="G100" s="34" t="s">
        <v>18</v>
      </c>
      <c r="H100" s="34" t="s">
        <v>57</v>
      </c>
      <c r="I100" s="64" t="s">
        <v>320</v>
      </c>
      <c r="J100" s="38" t="s">
        <v>21</v>
      </c>
      <c r="K100" s="38">
        <v>18167162868</v>
      </c>
      <c r="L100" s="38" t="s">
        <v>321</v>
      </c>
      <c r="M100" s="38" t="str">
        <f>_xlfn.DISPIMG("ID_5D5F4C83A3CD4685900C4189F6557F22",1)</f>
        <v>=DISPIMG("ID_5D5F4C83A3CD4685900C4189F6557F22",1)</v>
      </c>
    </row>
    <row r="101" s="8" customFormat="1" ht="40" customHeight="1" spans="1:13">
      <c r="A101" s="27"/>
      <c r="B101" s="27"/>
      <c r="C101" s="27"/>
      <c r="D101" s="34" t="s">
        <v>322</v>
      </c>
      <c r="E101" s="34">
        <v>1</v>
      </c>
      <c r="F101" s="34" t="s">
        <v>323</v>
      </c>
      <c r="G101" s="34" t="s">
        <v>18</v>
      </c>
      <c r="H101" s="34" t="s">
        <v>57</v>
      </c>
      <c r="I101" s="65"/>
      <c r="J101" s="27"/>
      <c r="K101" s="27"/>
      <c r="L101" s="27"/>
      <c r="M101" s="27"/>
    </row>
    <row r="102" s="8" customFormat="1" ht="40" customHeight="1" spans="1:13">
      <c r="A102" s="27"/>
      <c r="B102" s="27"/>
      <c r="C102" s="27"/>
      <c r="D102" s="34" t="s">
        <v>324</v>
      </c>
      <c r="E102" s="34">
        <v>2</v>
      </c>
      <c r="F102" s="34" t="s">
        <v>325</v>
      </c>
      <c r="G102" s="34" t="s">
        <v>18</v>
      </c>
      <c r="H102" s="34" t="s">
        <v>326</v>
      </c>
      <c r="I102" s="65"/>
      <c r="J102" s="27"/>
      <c r="K102" s="27"/>
      <c r="L102" s="27"/>
      <c r="M102" s="27"/>
    </row>
    <row r="103" s="8" customFormat="1" ht="40" customHeight="1" spans="1:13">
      <c r="A103" s="27"/>
      <c r="B103" s="27"/>
      <c r="C103" s="27"/>
      <c r="D103" s="34" t="s">
        <v>327</v>
      </c>
      <c r="E103" s="34">
        <v>5</v>
      </c>
      <c r="F103" s="34" t="s">
        <v>225</v>
      </c>
      <c r="G103" s="34" t="s">
        <v>18</v>
      </c>
      <c r="H103" s="34" t="s">
        <v>328</v>
      </c>
      <c r="I103" s="65"/>
      <c r="J103" s="27"/>
      <c r="K103" s="27"/>
      <c r="L103" s="27"/>
      <c r="M103" s="27"/>
    </row>
    <row r="104" s="8" customFormat="1" ht="40" customHeight="1" spans="1:13">
      <c r="A104" s="27"/>
      <c r="B104" s="27"/>
      <c r="C104" s="27"/>
      <c r="D104" s="34" t="s">
        <v>94</v>
      </c>
      <c r="E104" s="34">
        <v>1</v>
      </c>
      <c r="F104" s="34" t="s">
        <v>329</v>
      </c>
      <c r="G104" s="34" t="s">
        <v>18</v>
      </c>
      <c r="H104" s="34" t="s">
        <v>330</v>
      </c>
      <c r="I104" s="65"/>
      <c r="J104" s="27"/>
      <c r="K104" s="27"/>
      <c r="L104" s="27"/>
      <c r="M104" s="27"/>
    </row>
    <row r="105" s="8" customFormat="1" ht="40" customHeight="1" spans="1:13">
      <c r="A105" s="27"/>
      <c r="B105" s="27"/>
      <c r="C105" s="27"/>
      <c r="D105" s="34" t="s">
        <v>331</v>
      </c>
      <c r="E105" s="34">
        <v>1</v>
      </c>
      <c r="F105" s="34" t="s">
        <v>332</v>
      </c>
      <c r="G105" s="34" t="s">
        <v>18</v>
      </c>
      <c r="H105" s="34" t="s">
        <v>333</v>
      </c>
      <c r="I105" s="65"/>
      <c r="J105" s="27"/>
      <c r="K105" s="27"/>
      <c r="L105" s="27"/>
      <c r="M105" s="27"/>
    </row>
    <row r="106" s="8" customFormat="1" ht="40" customHeight="1" spans="1:13">
      <c r="A106" s="31"/>
      <c r="B106" s="31"/>
      <c r="C106" s="31"/>
      <c r="D106" s="34" t="s">
        <v>334</v>
      </c>
      <c r="E106" s="34">
        <v>3</v>
      </c>
      <c r="F106" s="34" t="s">
        <v>335</v>
      </c>
      <c r="G106" s="34" t="s">
        <v>18</v>
      </c>
      <c r="H106" s="34" t="s">
        <v>336</v>
      </c>
      <c r="I106" s="66"/>
      <c r="J106" s="31"/>
      <c r="K106" s="31"/>
      <c r="L106" s="31"/>
      <c r="M106" s="27"/>
    </row>
    <row r="107" s="9" customFormat="1" ht="40" customHeight="1" spans="1:13">
      <c r="A107" s="38">
        <v>24</v>
      </c>
      <c r="B107" s="54" t="s">
        <v>337</v>
      </c>
      <c r="C107" s="54" t="s">
        <v>338</v>
      </c>
      <c r="D107" s="33" t="s">
        <v>339</v>
      </c>
      <c r="E107" s="34">
        <v>2</v>
      </c>
      <c r="F107" s="55" t="s">
        <v>340</v>
      </c>
      <c r="G107" s="34" t="s">
        <v>341</v>
      </c>
      <c r="H107" s="34" t="s">
        <v>342</v>
      </c>
      <c r="I107" s="67" t="s">
        <v>343</v>
      </c>
      <c r="J107" s="38" t="s">
        <v>344</v>
      </c>
      <c r="K107" s="38" t="s">
        <v>345</v>
      </c>
      <c r="L107" s="44" t="s">
        <v>346</v>
      </c>
      <c r="M107" s="68" t="str">
        <f>_xlfn.DISPIMG("ID_6667F6CEF5A1464DA9F5F2AE9ED05E39",1)</f>
        <v>=DISPIMG("ID_6667F6CEF5A1464DA9F5F2AE9ED05E39",1)</v>
      </c>
    </row>
    <row r="108" s="9" customFormat="1" ht="40" customHeight="1" spans="1:13">
      <c r="A108" s="27"/>
      <c r="B108" s="32"/>
      <c r="C108" s="32"/>
      <c r="D108" s="33" t="s">
        <v>181</v>
      </c>
      <c r="E108" s="34">
        <v>2</v>
      </c>
      <c r="F108" s="55" t="s">
        <v>347</v>
      </c>
      <c r="G108" s="34" t="s">
        <v>348</v>
      </c>
      <c r="H108" s="34" t="s">
        <v>349</v>
      </c>
      <c r="I108" s="69"/>
      <c r="J108" s="27"/>
      <c r="K108" s="27"/>
      <c r="L108" s="28"/>
      <c r="M108" s="70"/>
    </row>
    <row r="109" s="9" customFormat="1" ht="40" customHeight="1" spans="1:13">
      <c r="A109" s="27"/>
      <c r="B109" s="32"/>
      <c r="C109" s="32"/>
      <c r="D109" s="33" t="s">
        <v>350</v>
      </c>
      <c r="E109" s="34">
        <v>2</v>
      </c>
      <c r="F109" s="55" t="s">
        <v>351</v>
      </c>
      <c r="G109" s="34" t="s">
        <v>352</v>
      </c>
      <c r="H109" s="34" t="s">
        <v>349</v>
      </c>
      <c r="I109" s="69"/>
      <c r="J109" s="27"/>
      <c r="K109" s="27"/>
      <c r="L109" s="28"/>
      <c r="M109" s="70"/>
    </row>
    <row r="110" s="9" customFormat="1" ht="40" customHeight="1" spans="1:13">
      <c r="A110" s="27"/>
      <c r="B110" s="32"/>
      <c r="C110" s="32"/>
      <c r="D110" s="33" t="s">
        <v>44</v>
      </c>
      <c r="E110" s="34">
        <v>2</v>
      </c>
      <c r="F110" s="55" t="s">
        <v>353</v>
      </c>
      <c r="G110" s="34" t="s">
        <v>354</v>
      </c>
      <c r="H110" s="56" t="s">
        <v>342</v>
      </c>
      <c r="I110" s="69"/>
      <c r="J110" s="27"/>
      <c r="K110" s="27"/>
      <c r="L110" s="28"/>
      <c r="M110" s="70"/>
    </row>
    <row r="111" s="9" customFormat="1" ht="40" customHeight="1" spans="1:13">
      <c r="A111" s="31"/>
      <c r="B111" s="32"/>
      <c r="C111" s="32"/>
      <c r="D111" s="33" t="s">
        <v>355</v>
      </c>
      <c r="E111" s="34">
        <v>2</v>
      </c>
      <c r="F111" s="55" t="s">
        <v>356</v>
      </c>
      <c r="G111" s="34" t="s">
        <v>357</v>
      </c>
      <c r="H111" s="57" t="s">
        <v>342</v>
      </c>
      <c r="I111" s="71"/>
      <c r="J111" s="31"/>
      <c r="K111" s="31"/>
      <c r="L111" s="35"/>
      <c r="M111" s="72"/>
    </row>
  </sheetData>
  <mergeCells count="187">
    <mergeCell ref="A1:M1"/>
    <mergeCell ref="A3:A8"/>
    <mergeCell ref="A9:A13"/>
    <mergeCell ref="A14:A15"/>
    <mergeCell ref="A16:A21"/>
    <mergeCell ref="A22:A28"/>
    <mergeCell ref="A29:A31"/>
    <mergeCell ref="A32:A33"/>
    <mergeCell ref="A34:A35"/>
    <mergeCell ref="A36:A37"/>
    <mergeCell ref="A38:A39"/>
    <mergeCell ref="A40:A41"/>
    <mergeCell ref="A42:A46"/>
    <mergeCell ref="A47:A55"/>
    <mergeCell ref="A56:A57"/>
    <mergeCell ref="A58:A72"/>
    <mergeCell ref="A74:A78"/>
    <mergeCell ref="A79:A84"/>
    <mergeCell ref="A85:A87"/>
    <mergeCell ref="A88:A91"/>
    <mergeCell ref="A92:A95"/>
    <mergeCell ref="A96:A99"/>
    <mergeCell ref="A100:A106"/>
    <mergeCell ref="A107:A111"/>
    <mergeCell ref="B3:B8"/>
    <mergeCell ref="B9:B13"/>
    <mergeCell ref="B14:B15"/>
    <mergeCell ref="B16:B21"/>
    <mergeCell ref="B22:B28"/>
    <mergeCell ref="B29:B31"/>
    <mergeCell ref="B32:B33"/>
    <mergeCell ref="B34:B35"/>
    <mergeCell ref="B36:B37"/>
    <mergeCell ref="B38:B39"/>
    <mergeCell ref="B40:B41"/>
    <mergeCell ref="B42:B46"/>
    <mergeCell ref="B47:B55"/>
    <mergeCell ref="B56:B57"/>
    <mergeCell ref="B58:B72"/>
    <mergeCell ref="B74:B78"/>
    <mergeCell ref="B79:B84"/>
    <mergeCell ref="B85:B87"/>
    <mergeCell ref="B88:B91"/>
    <mergeCell ref="B92:B95"/>
    <mergeCell ref="B96:B99"/>
    <mergeCell ref="B100:B106"/>
    <mergeCell ref="B107:B111"/>
    <mergeCell ref="C3:C8"/>
    <mergeCell ref="C14:C15"/>
    <mergeCell ref="C16:C21"/>
    <mergeCell ref="C22:C28"/>
    <mergeCell ref="C29:C31"/>
    <mergeCell ref="C32:C33"/>
    <mergeCell ref="C34:C35"/>
    <mergeCell ref="C36:C37"/>
    <mergeCell ref="C38:C39"/>
    <mergeCell ref="C40:C41"/>
    <mergeCell ref="C42:C46"/>
    <mergeCell ref="C47:C55"/>
    <mergeCell ref="C56:C57"/>
    <mergeCell ref="C58:C72"/>
    <mergeCell ref="C74:C78"/>
    <mergeCell ref="C79:C84"/>
    <mergeCell ref="C85:C87"/>
    <mergeCell ref="C88:C91"/>
    <mergeCell ref="C92:C95"/>
    <mergeCell ref="C96:C99"/>
    <mergeCell ref="C100:C106"/>
    <mergeCell ref="C107:C111"/>
    <mergeCell ref="G58:G72"/>
    <mergeCell ref="H58:H72"/>
    <mergeCell ref="H88:H90"/>
    <mergeCell ref="I3:I8"/>
    <mergeCell ref="I9:I13"/>
    <mergeCell ref="I14:I15"/>
    <mergeCell ref="I16:I21"/>
    <mergeCell ref="I22:I28"/>
    <mergeCell ref="I29:I31"/>
    <mergeCell ref="I32:I33"/>
    <mergeCell ref="I34:I35"/>
    <mergeCell ref="I36:I37"/>
    <mergeCell ref="I38:I39"/>
    <mergeCell ref="I40:I41"/>
    <mergeCell ref="I42:I46"/>
    <mergeCell ref="I47:I55"/>
    <mergeCell ref="I56:I57"/>
    <mergeCell ref="I58:I72"/>
    <mergeCell ref="I74:I78"/>
    <mergeCell ref="I79:I84"/>
    <mergeCell ref="I85:I87"/>
    <mergeCell ref="I88:I91"/>
    <mergeCell ref="I92:I95"/>
    <mergeCell ref="I96:I99"/>
    <mergeCell ref="I100:I106"/>
    <mergeCell ref="I107:I111"/>
    <mergeCell ref="J3:J8"/>
    <mergeCell ref="J9:J13"/>
    <mergeCell ref="J14:J15"/>
    <mergeCell ref="J16:J21"/>
    <mergeCell ref="J22:J28"/>
    <mergeCell ref="J29:J31"/>
    <mergeCell ref="J32:J33"/>
    <mergeCell ref="J34:J35"/>
    <mergeCell ref="J36:J37"/>
    <mergeCell ref="J38:J39"/>
    <mergeCell ref="J40:J41"/>
    <mergeCell ref="J42:J46"/>
    <mergeCell ref="J47:J55"/>
    <mergeCell ref="J56:J57"/>
    <mergeCell ref="J58:J72"/>
    <mergeCell ref="J74:J78"/>
    <mergeCell ref="J79:J84"/>
    <mergeCell ref="J85:J87"/>
    <mergeCell ref="J88:J91"/>
    <mergeCell ref="J92:J95"/>
    <mergeCell ref="J96:J99"/>
    <mergeCell ref="J100:J106"/>
    <mergeCell ref="J107:J111"/>
    <mergeCell ref="K3:K8"/>
    <mergeCell ref="K9:K13"/>
    <mergeCell ref="K14:K15"/>
    <mergeCell ref="K16:K21"/>
    <mergeCell ref="K22:K28"/>
    <mergeCell ref="K29:K31"/>
    <mergeCell ref="K32:K33"/>
    <mergeCell ref="K34:K35"/>
    <mergeCell ref="K36:K37"/>
    <mergeCell ref="K38:K39"/>
    <mergeCell ref="K40:K41"/>
    <mergeCell ref="K42:K46"/>
    <mergeCell ref="K47:K55"/>
    <mergeCell ref="K56:K57"/>
    <mergeCell ref="K58:K72"/>
    <mergeCell ref="K74:K78"/>
    <mergeCell ref="K79:K84"/>
    <mergeCell ref="K85:K87"/>
    <mergeCell ref="K88:K91"/>
    <mergeCell ref="K92:K95"/>
    <mergeCell ref="K96:K99"/>
    <mergeCell ref="K100:K106"/>
    <mergeCell ref="K107:K111"/>
    <mergeCell ref="L3:L8"/>
    <mergeCell ref="L9:L13"/>
    <mergeCell ref="L14:L15"/>
    <mergeCell ref="L16:L21"/>
    <mergeCell ref="L22:L28"/>
    <mergeCell ref="L29:L31"/>
    <mergeCell ref="L32:L33"/>
    <mergeCell ref="L34:L35"/>
    <mergeCell ref="L36:L37"/>
    <mergeCell ref="L38:L39"/>
    <mergeCell ref="L40:L41"/>
    <mergeCell ref="L42:L46"/>
    <mergeCell ref="L47:L55"/>
    <mergeCell ref="L56:L57"/>
    <mergeCell ref="L58:L72"/>
    <mergeCell ref="L74:L78"/>
    <mergeCell ref="L79:L84"/>
    <mergeCell ref="L85:L87"/>
    <mergeCell ref="L88:L91"/>
    <mergeCell ref="L92:L95"/>
    <mergeCell ref="L96:L99"/>
    <mergeCell ref="L100:L106"/>
    <mergeCell ref="L107:L111"/>
    <mergeCell ref="M3:M8"/>
    <mergeCell ref="M9:M13"/>
    <mergeCell ref="M14:M15"/>
    <mergeCell ref="M16:M21"/>
    <mergeCell ref="M22:M28"/>
    <mergeCell ref="M29:M31"/>
    <mergeCell ref="M32:M33"/>
    <mergeCell ref="M34:M35"/>
    <mergeCell ref="M36:M37"/>
    <mergeCell ref="M38:M39"/>
    <mergeCell ref="M40:M41"/>
    <mergeCell ref="M42:M46"/>
    <mergeCell ref="M47:M55"/>
    <mergeCell ref="M56:M57"/>
    <mergeCell ref="M58:M72"/>
    <mergeCell ref="M74:M78"/>
    <mergeCell ref="M79:M84"/>
    <mergeCell ref="M85:M87"/>
    <mergeCell ref="M88:M91"/>
    <mergeCell ref="M92:M95"/>
    <mergeCell ref="M96:M99"/>
    <mergeCell ref="M100:M106"/>
    <mergeCell ref="M107:M1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WPS_1734425296</cp:lastModifiedBy>
  <dcterms:created xsi:type="dcterms:W3CDTF">2023-05-12T11:15:00Z</dcterms:created>
  <dcterms:modified xsi:type="dcterms:W3CDTF">2025-03-21T08:10:56Z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F8437D57DDDA46E2B64984B9EF067492_13</vt:lpwstr>
  </property>
</Properties>
</file>